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inancial Aid Evanston\Financial Wellness\loans\"/>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 l="1"/>
  <c r="C5" i="1" l="1"/>
  <c r="D5" i="1"/>
  <c r="E5" i="1" l="1"/>
  <c r="H5" i="1" s="1"/>
  <c r="F5" i="1" l="1"/>
  <c r="G5" i="1" s="1"/>
  <c r="D6" i="1" l="1"/>
  <c r="C6" i="1"/>
  <c r="E6" i="1" l="1"/>
  <c r="H6" i="1" l="1"/>
  <c r="F6" i="1"/>
  <c r="G6" i="1" s="1"/>
  <c r="D7" i="1" l="1"/>
  <c r="C7" i="1"/>
  <c r="E7" i="1" l="1"/>
  <c r="F7" i="1" l="1"/>
  <c r="G7" i="1" s="1"/>
  <c r="H7" i="1"/>
  <c r="D8" i="1" l="1"/>
  <c r="C8" i="1"/>
  <c r="E8" i="1" s="1"/>
  <c r="F8" i="1" s="1"/>
  <c r="G8" i="1" s="1"/>
  <c r="H8" i="1" l="1"/>
  <c r="D9" i="1"/>
  <c r="C9" i="1"/>
  <c r="E9" i="1" s="1"/>
  <c r="F9" i="1" s="1"/>
  <c r="G9" i="1" s="1"/>
  <c r="H9" i="1" l="1"/>
  <c r="C10" i="1"/>
  <c r="E10" i="1" s="1"/>
  <c r="F10" i="1" s="1"/>
  <c r="G10" i="1" s="1"/>
  <c r="D10" i="1"/>
  <c r="H10" i="1" l="1"/>
  <c r="D11" i="1"/>
  <c r="C11" i="1"/>
  <c r="E11" i="1" l="1"/>
  <c r="F11" i="1" l="1"/>
  <c r="G11" i="1" s="1"/>
  <c r="H11" i="1"/>
  <c r="C12" i="1" l="1"/>
  <c r="E12" i="1" s="1"/>
  <c r="F12" i="1" s="1"/>
  <c r="G12" i="1" s="1"/>
  <c r="D12" i="1"/>
  <c r="H12" i="1" l="1"/>
  <c r="C13" i="1"/>
  <c r="E13" i="1" s="1"/>
  <c r="F13" i="1" s="1"/>
  <c r="G13" i="1" s="1"/>
  <c r="D13" i="1"/>
  <c r="D14" i="1" l="1"/>
  <c r="C14" i="1"/>
  <c r="E14" i="1" s="1"/>
  <c r="F14" i="1" s="1"/>
  <c r="G14" i="1" s="1"/>
  <c r="H13" i="1"/>
  <c r="D15" i="1" l="1"/>
  <c r="C15" i="1"/>
  <c r="H14" i="1"/>
  <c r="E15" i="1" l="1"/>
  <c r="F15" i="1" s="1"/>
  <c r="G15" i="1" s="1"/>
  <c r="C16" i="1" l="1"/>
  <c r="E16" i="1" s="1"/>
  <c r="F16" i="1" s="1"/>
  <c r="G16" i="1" s="1"/>
  <c r="D16" i="1"/>
  <c r="H15" i="1"/>
  <c r="D17" i="1" l="1"/>
  <c r="C17" i="1"/>
  <c r="E17" i="1" s="1"/>
  <c r="F17" i="1" s="1"/>
  <c r="G17" i="1" s="1"/>
  <c r="H16" i="1"/>
  <c r="H17" i="1" l="1"/>
  <c r="D18" i="1"/>
  <c r="C18" i="1"/>
  <c r="E18" i="1" l="1"/>
  <c r="F18" i="1" l="1"/>
  <c r="G18" i="1" s="1"/>
  <c r="H18" i="1"/>
  <c r="C19" i="1" l="1"/>
  <c r="E19" i="1" s="1"/>
  <c r="F19" i="1" s="1"/>
  <c r="G19" i="1" s="1"/>
  <c r="D19" i="1"/>
  <c r="D20" i="1" l="1"/>
  <c r="C20" i="1"/>
  <c r="H19" i="1"/>
  <c r="E20" i="1" l="1"/>
  <c r="F20" i="1" s="1"/>
  <c r="G20" i="1" s="1"/>
  <c r="H20" i="1" l="1"/>
  <c r="D21" i="1"/>
  <c r="C21" i="1"/>
  <c r="E21" i="1" s="1"/>
  <c r="F21" i="1" s="1"/>
  <c r="G21" i="1" s="1"/>
  <c r="H21" i="1" l="1"/>
  <c r="C22" i="1"/>
  <c r="E22" i="1" s="1"/>
  <c r="F22" i="1" s="1"/>
  <c r="G22" i="1" s="1"/>
  <c r="D22" i="1"/>
  <c r="H22" i="1" l="1"/>
  <c r="D23" i="1"/>
  <c r="C23" i="1"/>
  <c r="E23" i="1" s="1"/>
  <c r="F23" i="1" s="1"/>
  <c r="G23" i="1" s="1"/>
  <c r="C24" i="1" l="1"/>
  <c r="E24" i="1" s="1"/>
  <c r="F24" i="1" s="1"/>
  <c r="G24" i="1" s="1"/>
  <c r="D24" i="1"/>
  <c r="H23" i="1"/>
  <c r="H24" i="1" l="1"/>
  <c r="D25" i="1"/>
  <c r="C25" i="1"/>
  <c r="E25" i="1" l="1"/>
  <c r="F25" i="1" l="1"/>
  <c r="G25" i="1" s="1"/>
  <c r="H25" i="1"/>
  <c r="C26" i="1" l="1"/>
  <c r="D26" i="1"/>
  <c r="E26" i="1" l="1"/>
  <c r="H26" i="1" l="1"/>
  <c r="F26" i="1"/>
  <c r="G26" i="1" s="1"/>
  <c r="D27" i="1" l="1"/>
  <c r="C27" i="1"/>
  <c r="E27" i="1" s="1"/>
  <c r="F27" i="1" s="1"/>
  <c r="G27" i="1" s="1"/>
  <c r="H27" i="1" l="1"/>
  <c r="D28" i="1"/>
  <c r="C28" i="1"/>
  <c r="E28" i="1" s="1"/>
  <c r="F28" i="1" s="1"/>
  <c r="G28" i="1" s="1"/>
  <c r="D29" i="1" l="1"/>
  <c r="C29" i="1"/>
  <c r="H28" i="1"/>
  <c r="E29" i="1" l="1"/>
  <c r="F29" i="1" s="1"/>
  <c r="G29" i="1" s="1"/>
  <c r="D30" i="1" l="1"/>
  <c r="C30" i="1"/>
  <c r="E30" i="1" s="1"/>
  <c r="F30" i="1" s="1"/>
  <c r="G30" i="1" s="1"/>
  <c r="H29" i="1"/>
  <c r="H30" i="1" l="1"/>
  <c r="C31" i="1"/>
  <c r="D31" i="1"/>
  <c r="E31" i="1" l="1"/>
  <c r="F31" i="1" l="1"/>
  <c r="G31" i="1" s="1"/>
  <c r="H31" i="1"/>
  <c r="C32" i="1" l="1"/>
  <c r="D32" i="1"/>
  <c r="E32" i="1" l="1"/>
  <c r="F32" i="1" l="1"/>
  <c r="G32" i="1" s="1"/>
  <c r="H32" i="1"/>
  <c r="D33" i="1" l="1"/>
  <c r="C33" i="1"/>
  <c r="E33" i="1" l="1"/>
  <c r="F33" i="1" l="1"/>
  <c r="G33" i="1" s="1"/>
  <c r="H33" i="1"/>
  <c r="D34" i="1" l="1"/>
  <c r="C34" i="1"/>
  <c r="E34" i="1" l="1"/>
  <c r="F34" i="1" l="1"/>
  <c r="G34" i="1" s="1"/>
  <c r="H34" i="1"/>
  <c r="D35" i="1" l="1"/>
  <c r="C35" i="1"/>
  <c r="E35" i="1" l="1"/>
  <c r="H35" i="1" l="1"/>
  <c r="F35" i="1"/>
  <c r="G35" i="1" s="1"/>
  <c r="C36" i="1" l="1"/>
  <c r="D36" i="1"/>
  <c r="E36" i="1" l="1"/>
  <c r="H36" i="1" l="1"/>
  <c r="F36" i="1"/>
  <c r="G36" i="1" s="1"/>
  <c r="C37" i="1" l="1"/>
  <c r="E37" i="1" s="1"/>
  <c r="F37" i="1" s="1"/>
  <c r="G37" i="1" s="1"/>
  <c r="D37" i="1"/>
  <c r="H37" i="1" l="1"/>
  <c r="D38" i="1"/>
  <c r="C38" i="1"/>
  <c r="E38" i="1" s="1"/>
  <c r="F38" i="1" s="1"/>
  <c r="G38" i="1" s="1"/>
  <c r="D39" i="1" l="1"/>
  <c r="C39" i="1"/>
  <c r="E39" i="1" s="1"/>
  <c r="F39" i="1" s="1"/>
  <c r="G39" i="1" s="1"/>
  <c r="H38" i="1"/>
  <c r="H39" i="1" l="1"/>
  <c r="D40" i="1"/>
  <c r="C40" i="1"/>
  <c r="E40" i="1" l="1"/>
  <c r="F40" i="1" l="1"/>
  <c r="G40" i="1" s="1"/>
  <c r="H40" i="1"/>
  <c r="D41" i="1" l="1"/>
  <c r="C41" i="1"/>
  <c r="E41" i="1" s="1"/>
  <c r="F41" i="1" s="1"/>
  <c r="G41" i="1" s="1"/>
  <c r="H41" i="1" l="1"/>
  <c r="D42" i="1"/>
  <c r="C42" i="1"/>
  <c r="E42" i="1" s="1"/>
  <c r="F42" i="1" s="1"/>
  <c r="G42" i="1" s="1"/>
  <c r="H42" i="1" l="1"/>
  <c r="D43" i="1"/>
  <c r="C43" i="1"/>
  <c r="E43" i="1" s="1"/>
  <c r="F43" i="1" s="1"/>
  <c r="G43" i="1" s="1"/>
  <c r="C44" i="1" l="1"/>
  <c r="E44" i="1" s="1"/>
  <c r="F44" i="1" s="1"/>
  <c r="G44" i="1" s="1"/>
  <c r="D44" i="1"/>
  <c r="H43" i="1"/>
  <c r="H44" i="1" l="1"/>
  <c r="D45" i="1"/>
  <c r="C45" i="1"/>
  <c r="E45" i="1" l="1"/>
  <c r="F45" i="1" l="1"/>
  <c r="G45" i="1" s="1"/>
  <c r="H45" i="1"/>
  <c r="C46" i="1" l="1"/>
  <c r="D46" i="1"/>
  <c r="E46" i="1" l="1"/>
  <c r="H46" i="1" l="1"/>
  <c r="F46" i="1"/>
  <c r="G46" i="1" s="1"/>
  <c r="C47" i="1" l="1"/>
  <c r="E47" i="1" s="1"/>
  <c r="F47" i="1" s="1"/>
  <c r="G47" i="1" s="1"/>
  <c r="D47" i="1"/>
  <c r="H47" i="1" l="1"/>
  <c r="C48" i="1"/>
  <c r="E48" i="1" s="1"/>
  <c r="F48" i="1" s="1"/>
  <c r="G48" i="1" s="1"/>
  <c r="D48" i="1"/>
  <c r="H48" i="1" l="1"/>
  <c r="D49" i="1"/>
  <c r="C49" i="1"/>
  <c r="E49" i="1" s="1"/>
  <c r="F49" i="1" s="1"/>
  <c r="G49" i="1" s="1"/>
  <c r="D50" i="1" l="1"/>
  <c r="C50" i="1"/>
  <c r="H49" i="1"/>
  <c r="E50" i="1" l="1"/>
  <c r="F50" i="1" s="1"/>
  <c r="G50" i="1" s="1"/>
  <c r="D51" i="1" l="1"/>
  <c r="C51" i="1"/>
  <c r="H50" i="1"/>
  <c r="E51" i="1" l="1"/>
  <c r="F51" i="1" s="1"/>
  <c r="G51" i="1" s="1"/>
  <c r="H51" i="1" l="1"/>
  <c r="D52" i="1"/>
  <c r="C52" i="1"/>
  <c r="E52" i="1" l="1"/>
  <c r="F52" i="1" l="1"/>
  <c r="G52" i="1" s="1"/>
  <c r="H52" i="1"/>
  <c r="C53" i="1" l="1"/>
  <c r="D53" i="1"/>
  <c r="E53" i="1" l="1"/>
  <c r="F53" i="1" l="1"/>
  <c r="G53" i="1" s="1"/>
  <c r="H53" i="1"/>
  <c r="D54" i="1" l="1"/>
  <c r="C54" i="1"/>
  <c r="E54" i="1" s="1"/>
  <c r="F54" i="1" s="1"/>
  <c r="G54" i="1" s="1"/>
  <c r="H54" i="1" l="1"/>
  <c r="C55" i="1"/>
  <c r="D55" i="1"/>
  <c r="E55" i="1" l="1"/>
  <c r="H55" i="1" l="1"/>
  <c r="F55" i="1"/>
  <c r="G55" i="1" s="1"/>
  <c r="C56" i="1" l="1"/>
  <c r="E56" i="1" s="1"/>
  <c r="H56" i="1" s="1"/>
  <c r="D56" i="1"/>
  <c r="F56" i="1" l="1"/>
  <c r="G56" i="1" s="1"/>
  <c r="C57" i="1" s="1"/>
  <c r="E57" i="1" s="1"/>
  <c r="F57" i="1" s="1"/>
  <c r="G57" i="1" s="1"/>
  <c r="D57" i="1" l="1"/>
  <c r="D58" i="1"/>
  <c r="C58" i="1"/>
  <c r="E58" i="1" s="1"/>
  <c r="F58" i="1" s="1"/>
  <c r="G58" i="1" s="1"/>
  <c r="H57" i="1"/>
  <c r="H58" i="1" l="1"/>
  <c r="C59" i="1"/>
  <c r="E59" i="1" s="1"/>
  <c r="F59" i="1" s="1"/>
  <c r="G59" i="1" s="1"/>
  <c r="D59" i="1"/>
  <c r="D60" i="1" l="1"/>
  <c r="C60" i="1"/>
  <c r="E60" i="1" s="1"/>
  <c r="F60" i="1" s="1"/>
  <c r="G60" i="1" s="1"/>
  <c r="H59" i="1"/>
  <c r="H60" i="1" l="1"/>
  <c r="D61" i="1"/>
  <c r="C61" i="1"/>
  <c r="E61" i="1" s="1"/>
  <c r="F61" i="1" s="1"/>
  <c r="G61" i="1" s="1"/>
  <c r="D62" i="1" l="1"/>
  <c r="C62" i="1"/>
  <c r="H61" i="1"/>
  <c r="E62" i="1" l="1"/>
  <c r="F62" i="1" s="1"/>
  <c r="G62" i="1" s="1"/>
  <c r="H62" i="1" l="1"/>
  <c r="D63" i="1"/>
  <c r="C63" i="1"/>
  <c r="E63" i="1" s="1"/>
  <c r="F63" i="1" s="1"/>
  <c r="G63" i="1" s="1"/>
  <c r="H63" i="1" l="1"/>
  <c r="C64" i="1"/>
  <c r="E64" i="1" s="1"/>
  <c r="F64" i="1" s="1"/>
  <c r="G64" i="1" s="1"/>
  <c r="D64" i="1"/>
  <c r="H64" i="1" l="1"/>
  <c r="D65" i="1"/>
  <c r="C65" i="1"/>
  <c r="E65" i="1" l="1"/>
  <c r="F65" i="1" l="1"/>
  <c r="G65" i="1" s="1"/>
  <c r="H65" i="1"/>
  <c r="C66" i="1" l="1"/>
  <c r="E66" i="1" s="1"/>
  <c r="F66" i="1" s="1"/>
  <c r="G66" i="1" s="1"/>
  <c r="D66" i="1"/>
  <c r="H66" i="1" l="1"/>
  <c r="D67" i="1"/>
  <c r="C67" i="1"/>
  <c r="E67" i="1" l="1"/>
  <c r="F67" i="1" l="1"/>
  <c r="G67" i="1" s="1"/>
  <c r="H67" i="1"/>
  <c r="C68" i="1" l="1"/>
  <c r="E68" i="1" s="1"/>
  <c r="F68" i="1" s="1"/>
  <c r="G68" i="1" s="1"/>
  <c r="D68" i="1"/>
  <c r="C69" i="1" l="1"/>
  <c r="E69" i="1" s="1"/>
  <c r="F69" i="1" s="1"/>
  <c r="G69" i="1" s="1"/>
  <c r="D69" i="1"/>
  <c r="H68" i="1"/>
  <c r="D70" i="1" l="1"/>
  <c r="C70" i="1"/>
  <c r="H69" i="1"/>
  <c r="E70" i="1" l="1"/>
  <c r="F70" i="1" s="1"/>
  <c r="G70" i="1" s="1"/>
  <c r="H70" i="1" l="1"/>
  <c r="D71" i="1"/>
  <c r="C71" i="1"/>
  <c r="E71" i="1" l="1"/>
  <c r="F71" i="1" l="1"/>
  <c r="G71" i="1" s="1"/>
  <c r="H71" i="1"/>
  <c r="D72" i="1" l="1"/>
  <c r="C72" i="1"/>
  <c r="E72" i="1" s="1"/>
  <c r="F72" i="1" s="1"/>
  <c r="G72" i="1" s="1"/>
  <c r="D73" i="1" l="1"/>
  <c r="C73" i="1"/>
  <c r="E73" i="1" s="1"/>
  <c r="F73" i="1" s="1"/>
  <c r="G73" i="1" s="1"/>
  <c r="H72" i="1"/>
  <c r="H73" i="1" l="1"/>
  <c r="D74" i="1"/>
  <c r="C74" i="1"/>
  <c r="E74" i="1" s="1"/>
  <c r="F74" i="1" s="1"/>
  <c r="G74" i="1" s="1"/>
  <c r="D75" i="1" l="1"/>
  <c r="C75" i="1"/>
  <c r="H74" i="1"/>
  <c r="E75" i="1" l="1"/>
  <c r="F75" i="1" s="1"/>
  <c r="G75" i="1" s="1"/>
  <c r="C76" i="1" l="1"/>
  <c r="D76" i="1"/>
  <c r="H75" i="1"/>
  <c r="E76" i="1" l="1"/>
  <c r="F76" i="1" s="1"/>
  <c r="G76" i="1" s="1"/>
  <c r="H76" i="1" l="1"/>
  <c r="D77" i="1"/>
  <c r="C77" i="1"/>
  <c r="E77" i="1" s="1"/>
  <c r="F77" i="1" s="1"/>
  <c r="G77" i="1" s="1"/>
  <c r="C78" i="1" l="1"/>
  <c r="E78" i="1" s="1"/>
  <c r="F78" i="1" s="1"/>
  <c r="G78" i="1" s="1"/>
  <c r="D78" i="1"/>
  <c r="H77" i="1"/>
  <c r="C79" i="1" l="1"/>
  <c r="E79" i="1" s="1"/>
  <c r="F79" i="1" s="1"/>
  <c r="G79" i="1" s="1"/>
  <c r="D79" i="1"/>
  <c r="H78" i="1"/>
  <c r="H79" i="1" l="1"/>
  <c r="D80" i="1"/>
  <c r="C80" i="1"/>
  <c r="E80" i="1" s="1"/>
  <c r="F80" i="1" s="1"/>
  <c r="G80" i="1" s="1"/>
  <c r="H80" i="1" l="1"/>
  <c r="C81" i="1"/>
  <c r="E81" i="1" s="1"/>
  <c r="F81" i="1" s="1"/>
  <c r="G81" i="1" s="1"/>
  <c r="D81" i="1"/>
  <c r="D82" i="1" l="1"/>
  <c r="C82" i="1"/>
  <c r="E82" i="1" s="1"/>
  <c r="F82" i="1" s="1"/>
  <c r="G82" i="1" s="1"/>
  <c r="H81" i="1"/>
  <c r="H82" i="1" l="1"/>
  <c r="D83" i="1"/>
  <c r="C83" i="1"/>
  <c r="E83" i="1" s="1"/>
  <c r="F83" i="1" s="1"/>
  <c r="G83" i="1" s="1"/>
  <c r="D84" i="1" l="1"/>
  <c r="C84" i="1"/>
  <c r="E84" i="1" s="1"/>
  <c r="F84" i="1" s="1"/>
  <c r="G84" i="1" s="1"/>
  <c r="H83" i="1"/>
  <c r="H84" i="1" l="1"/>
  <c r="C85" i="1"/>
  <c r="E85" i="1" s="1"/>
  <c r="F85" i="1" s="1"/>
  <c r="G85" i="1" s="1"/>
  <c r="D85" i="1"/>
  <c r="D86" i="1" l="1"/>
  <c r="C86" i="1"/>
  <c r="E86" i="1" s="1"/>
  <c r="F86" i="1" s="1"/>
  <c r="G86" i="1" s="1"/>
  <c r="H85" i="1"/>
  <c r="C87" i="1" l="1"/>
  <c r="E87" i="1" s="1"/>
  <c r="F87" i="1" s="1"/>
  <c r="G87" i="1" s="1"/>
  <c r="D87" i="1"/>
  <c r="H86" i="1"/>
  <c r="H87" i="1" l="1"/>
  <c r="C88" i="1"/>
  <c r="E88" i="1" s="1"/>
  <c r="F88" i="1" s="1"/>
  <c r="G88" i="1" s="1"/>
  <c r="D88" i="1"/>
  <c r="D89" i="1" l="1"/>
  <c r="C89" i="1"/>
  <c r="E89" i="1" s="1"/>
  <c r="F89" i="1" s="1"/>
  <c r="G89" i="1" s="1"/>
  <c r="H88" i="1"/>
  <c r="H89" i="1" l="1"/>
  <c r="D90" i="1"/>
  <c r="C90" i="1"/>
  <c r="E90" i="1" s="1"/>
  <c r="F90" i="1" s="1"/>
  <c r="G90" i="1" s="1"/>
  <c r="C91" i="1" l="1"/>
  <c r="E91" i="1" s="1"/>
  <c r="F91" i="1" s="1"/>
  <c r="G91" i="1" s="1"/>
  <c r="D91" i="1"/>
  <c r="H90" i="1"/>
  <c r="H91" i="1" l="1"/>
  <c r="C92" i="1"/>
  <c r="E92" i="1" s="1"/>
  <c r="F92" i="1" s="1"/>
  <c r="G92" i="1" s="1"/>
  <c r="D92" i="1"/>
  <c r="D93" i="1" l="1"/>
  <c r="C93" i="1"/>
  <c r="E93" i="1" s="1"/>
  <c r="F93" i="1" s="1"/>
  <c r="G93" i="1" s="1"/>
  <c r="H92" i="1"/>
  <c r="H93" i="1" l="1"/>
  <c r="D94" i="1"/>
  <c r="C94" i="1"/>
  <c r="E94" i="1" s="1"/>
  <c r="F94" i="1" s="1"/>
  <c r="G94" i="1" s="1"/>
  <c r="C95" i="1" l="1"/>
  <c r="D95" i="1"/>
  <c r="H94" i="1"/>
  <c r="E95" i="1" l="1"/>
  <c r="F95" i="1" s="1"/>
  <c r="G95" i="1" s="1"/>
  <c r="C96" i="1" l="1"/>
  <c r="D96" i="1"/>
  <c r="H95" i="1"/>
  <c r="E96" i="1" l="1"/>
  <c r="F96" i="1" s="1"/>
  <c r="G96" i="1" s="1"/>
  <c r="D97" i="1" l="1"/>
  <c r="C97" i="1"/>
  <c r="E97" i="1" s="1"/>
  <c r="F97" i="1" s="1"/>
  <c r="G97" i="1" s="1"/>
  <c r="H96" i="1"/>
  <c r="H97" i="1" l="1"/>
  <c r="C98" i="1"/>
  <c r="E98" i="1" s="1"/>
  <c r="F98" i="1" s="1"/>
  <c r="G98" i="1" s="1"/>
  <c r="D98" i="1"/>
  <c r="C99" i="1" l="1"/>
  <c r="D99" i="1"/>
  <c r="H98" i="1"/>
  <c r="E99" i="1" l="1"/>
  <c r="F99" i="1" s="1"/>
  <c r="G99" i="1" s="1"/>
  <c r="D100" i="1" l="1"/>
  <c r="C100" i="1"/>
  <c r="H99" i="1"/>
  <c r="E100" i="1" l="1"/>
  <c r="F100" i="1" s="1"/>
  <c r="G100" i="1" s="1"/>
  <c r="D101" i="1" l="1"/>
  <c r="C101" i="1"/>
  <c r="H100" i="1"/>
  <c r="E101" i="1" l="1"/>
  <c r="F101" i="1" s="1"/>
  <c r="G101" i="1" s="1"/>
  <c r="H101" i="1" l="1"/>
  <c r="D102" i="1"/>
  <c r="C102" i="1"/>
  <c r="E102" i="1" l="1"/>
  <c r="F102" i="1" l="1"/>
  <c r="G102" i="1" s="1"/>
  <c r="H102" i="1"/>
  <c r="C103" i="1" l="1"/>
  <c r="D103" i="1"/>
  <c r="E103" i="1" l="1"/>
  <c r="F103" i="1" l="1"/>
  <c r="G103" i="1" s="1"/>
  <c r="H103" i="1"/>
  <c r="C104" i="1" l="1"/>
  <c r="D104" i="1"/>
  <c r="E104" i="1" l="1"/>
  <c r="F104" i="1" l="1"/>
  <c r="G104" i="1" s="1"/>
  <c r="H104" i="1"/>
  <c r="D105" i="1" l="1"/>
  <c r="C105" i="1"/>
  <c r="E105" i="1" l="1"/>
  <c r="F105" i="1" l="1"/>
  <c r="G105" i="1" s="1"/>
  <c r="H105" i="1"/>
  <c r="C106" i="1" l="1"/>
  <c r="D106" i="1"/>
  <c r="E106" i="1" l="1"/>
  <c r="F106" i="1" l="1"/>
  <c r="G106" i="1" s="1"/>
  <c r="H106" i="1"/>
  <c r="C107" i="1" l="1"/>
  <c r="D107" i="1"/>
  <c r="E107" i="1" l="1"/>
  <c r="F107" i="1" l="1"/>
  <c r="G107" i="1" s="1"/>
  <c r="H107" i="1"/>
  <c r="C108" i="1" l="1"/>
  <c r="E108" i="1" s="1"/>
  <c r="F108" i="1" s="1"/>
  <c r="G108" i="1" s="1"/>
  <c r="D108" i="1"/>
  <c r="H108" i="1" l="1"/>
  <c r="D109" i="1"/>
  <c r="C109" i="1"/>
  <c r="E109" i="1" l="1"/>
  <c r="F109" i="1" l="1"/>
  <c r="G109" i="1" s="1"/>
  <c r="H109" i="1"/>
  <c r="D110" i="1" l="1"/>
  <c r="C110" i="1"/>
  <c r="E110" i="1" s="1"/>
  <c r="F110" i="1" s="1"/>
  <c r="G110" i="1" s="1"/>
  <c r="H110" i="1" l="1"/>
  <c r="C111" i="1"/>
  <c r="D111" i="1"/>
  <c r="E111" i="1" l="1"/>
  <c r="F111" i="1" l="1"/>
  <c r="G111" i="1" s="1"/>
  <c r="H111" i="1"/>
  <c r="D112" i="1" l="1"/>
  <c r="C112" i="1"/>
  <c r="E112" i="1" l="1"/>
  <c r="F112" i="1" l="1"/>
  <c r="G112" i="1" s="1"/>
  <c r="H112" i="1"/>
  <c r="C113" i="1" l="1"/>
  <c r="D113" i="1"/>
  <c r="E113" i="1" l="1"/>
  <c r="F113" i="1" l="1"/>
  <c r="G113" i="1" s="1"/>
  <c r="H113" i="1"/>
  <c r="D114" i="1" l="1"/>
  <c r="C114" i="1"/>
  <c r="E114" i="1" s="1"/>
  <c r="F114" i="1" s="1"/>
  <c r="G114" i="1" s="1"/>
  <c r="H114" i="1" l="1"/>
  <c r="D115" i="1"/>
  <c r="C115" i="1"/>
  <c r="E115" i="1" l="1"/>
  <c r="F115" i="1" l="1"/>
  <c r="G115" i="1" s="1"/>
  <c r="H115" i="1"/>
  <c r="D116" i="1" l="1"/>
  <c r="C116" i="1"/>
  <c r="E116" i="1" l="1"/>
  <c r="F116" i="1" l="1"/>
  <c r="G116" i="1" s="1"/>
  <c r="H116" i="1"/>
  <c r="C117" i="1" l="1"/>
  <c r="D117" i="1"/>
  <c r="E117" i="1" l="1"/>
  <c r="F117" i="1" l="1"/>
  <c r="G117" i="1" s="1"/>
  <c r="H117" i="1"/>
  <c r="C118" i="1" l="1"/>
  <c r="E118" i="1" s="1"/>
  <c r="F118" i="1" s="1"/>
  <c r="G118" i="1" s="1"/>
  <c r="D118" i="1"/>
  <c r="H118" i="1" l="1"/>
  <c r="D119" i="1"/>
  <c r="C119" i="1"/>
  <c r="E119" i="1" s="1"/>
  <c r="F119" i="1" s="1"/>
  <c r="G119" i="1" s="1"/>
  <c r="D120" i="1" l="1"/>
  <c r="C120" i="1"/>
  <c r="E120" i="1" s="1"/>
  <c r="F120" i="1" s="1"/>
  <c r="G120" i="1" s="1"/>
  <c r="H119" i="1"/>
  <c r="H120" i="1" l="1"/>
  <c r="D121" i="1"/>
  <c r="C121" i="1"/>
  <c r="E121" i="1" l="1"/>
  <c r="F121" i="1" l="1"/>
  <c r="G121" i="1" s="1"/>
  <c r="H121" i="1"/>
  <c r="D122" i="1" l="1"/>
  <c r="C122" i="1"/>
  <c r="E122" i="1" s="1"/>
  <c r="F122" i="1" s="1"/>
  <c r="G122" i="1" s="1"/>
  <c r="C123" i="1" l="1"/>
  <c r="E123" i="1" s="1"/>
  <c r="F123" i="1" s="1"/>
  <c r="G123" i="1" s="1"/>
  <c r="D123" i="1"/>
  <c r="H122" i="1"/>
  <c r="H123" i="1" l="1"/>
  <c r="C124" i="1"/>
  <c r="E124" i="1" s="1"/>
  <c r="F124" i="1" s="1"/>
  <c r="G124" i="1" s="1"/>
  <c r="D124" i="1"/>
  <c r="H124" i="1" l="1"/>
</calcChain>
</file>

<file path=xl/sharedStrings.xml><?xml version="1.0" encoding="utf-8"?>
<sst xmlns="http://schemas.openxmlformats.org/spreadsheetml/2006/main" count="15" uniqueCount="15">
  <si>
    <t>Loan Amount</t>
  </si>
  <si>
    <t>Term in Years</t>
  </si>
  <si>
    <t>Month</t>
  </si>
  <si>
    <t>Interest</t>
  </si>
  <si>
    <t>Principal</t>
  </si>
  <si>
    <t>Ending Balance</t>
  </si>
  <si>
    <t>Total Interest</t>
  </si>
  <si>
    <t>Starting Balance</t>
  </si>
  <si>
    <t xml:space="preserve">Year </t>
  </si>
  <si>
    <t>For more information, visit the link below:</t>
  </si>
  <si>
    <t>https://www.thebalance.com/loan-payment-calculations-315564</t>
  </si>
  <si>
    <t>Montly Payment</t>
  </si>
  <si>
    <t>Fixed Interest Rate</t>
  </si>
  <si>
    <r>
      <rPr>
        <b/>
        <i/>
        <sz val="11"/>
        <color theme="0"/>
        <rFont val="Arial"/>
        <family val="2"/>
      </rPr>
      <t>Estimated</t>
    </r>
    <r>
      <rPr>
        <b/>
        <sz val="11"/>
        <color theme="0"/>
        <rFont val="Arial"/>
        <family val="2"/>
      </rPr>
      <t xml:space="preserve"> Monthly Payment</t>
    </r>
  </si>
  <si>
    <r>
      <t xml:space="preserve">Extra Monthly Payments </t>
    </r>
    <r>
      <rPr>
        <b/>
        <i/>
        <sz val="11"/>
        <color theme="0"/>
        <rFont val="Arial"/>
        <family val="2"/>
      </rPr>
      <t>(optional)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</si>
</sst>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Red]\-&quot;$&quot;#,##0.00"/>
    <numFmt numFmtId="165" formatCode="_-&quot;$&quot;* #,##0.00_-;\-&quot;$&quot;* #,##0.00_-;_-&quot;$&quot;* &quot;-&quot;??_-;_-@_-"/>
    <numFmt numFmtId="166" formatCode="&quot;$&quot;#,##0.00"/>
  </numFmts>
  <fonts count="14" x14ac:knownFonts="1">
    <font>
      <sz val="11"/>
      <color theme="1"/>
      <name val="Calibri"/>
      <family val="2"/>
      <scheme val="minor"/>
    </font>
    <font>
      <b/>
      <sz val="12"/>
      <color theme="1"/>
      <name val="Arial"/>
      <family val="2"/>
    </font>
    <font>
      <sz val="10"/>
      <color theme="1"/>
      <name val="Arial"/>
      <family val="2"/>
    </font>
    <font>
      <b/>
      <i/>
      <sz val="10"/>
      <color theme="1"/>
      <name val="Arial"/>
      <family val="2"/>
    </font>
    <font>
      <sz val="10"/>
      <color rgb="FF000000"/>
      <name val="Arial"/>
      <family val="2"/>
    </font>
    <font>
      <sz val="11"/>
      <color theme="1"/>
      <name val="Calibri"/>
      <family val="2"/>
      <scheme val="minor"/>
    </font>
    <font>
      <b/>
      <i/>
      <sz val="12"/>
      <color theme="1"/>
      <name val="Arial"/>
      <family val="2"/>
    </font>
    <font>
      <b/>
      <i/>
      <sz val="11"/>
      <color theme="1"/>
      <name val="Calibri"/>
      <family val="2"/>
      <scheme val="minor"/>
    </font>
    <font>
      <b/>
      <i/>
      <sz val="11"/>
      <color theme="0"/>
      <name val="Calibri"/>
      <family val="2"/>
      <scheme val="minor"/>
    </font>
    <font>
      <b/>
      <sz val="10"/>
      <color theme="0"/>
      <name val="Arial"/>
      <family val="2"/>
    </font>
    <font>
      <b/>
      <sz val="11"/>
      <color theme="0"/>
      <name val="Arial"/>
      <family val="2"/>
    </font>
    <font>
      <b/>
      <i/>
      <sz val="11"/>
      <color theme="0"/>
      <name val="Arial"/>
      <family val="2"/>
    </font>
    <font>
      <sz val="12"/>
      <color theme="1"/>
      <name val="Arial"/>
      <family val="2"/>
    </font>
    <font>
      <sz val="12"/>
      <name val="Arial"/>
      <family val="2"/>
    </font>
  </fonts>
  <fills count="6">
    <fill>
      <patternFill patternType="none"/>
    </fill>
    <fill>
      <patternFill patternType="gray125"/>
    </fill>
    <fill>
      <patternFill patternType="solid">
        <fgColor rgb="FFFED6D2"/>
        <bgColor indexed="64"/>
      </patternFill>
    </fill>
    <fill>
      <patternFill patternType="solid">
        <fgColor rgb="FFB6ACD1"/>
        <bgColor indexed="64"/>
      </patternFill>
    </fill>
    <fill>
      <patternFill patternType="solid">
        <fgColor rgb="FFCCC4DF"/>
        <bgColor indexed="64"/>
      </patternFill>
    </fill>
    <fill>
      <patternFill patternType="solid">
        <fgColor rgb="FF4E2A84"/>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165" fontId="5" fillId="0" borderId="0" applyFont="0" applyFill="0" applyBorder="0" applyAlignment="0" applyProtection="0"/>
    <xf numFmtId="9" fontId="5" fillId="0" borderId="0" applyFont="0" applyFill="0" applyBorder="0" applyAlignment="0" applyProtection="0"/>
  </cellStyleXfs>
  <cellXfs count="41">
    <xf numFmtId="0" fontId="0" fillId="0" borderId="0" xfId="0"/>
    <xf numFmtId="0" fontId="2" fillId="0" borderId="0" xfId="0" applyFont="1" applyFill="1" applyBorder="1" applyAlignment="1">
      <alignment wrapText="1"/>
    </xf>
    <xf numFmtId="0" fontId="0" fillId="0" borderId="0" xfId="0" applyBorder="1"/>
    <xf numFmtId="0" fontId="1" fillId="0" borderId="0" xfId="0" applyFont="1" applyFill="1" applyBorder="1" applyAlignment="1">
      <alignment wrapText="1"/>
    </xf>
    <xf numFmtId="0" fontId="2" fillId="0" borderId="0" xfId="0" applyFont="1" applyFill="1" applyBorder="1" applyAlignment="1">
      <alignment horizontal="center" wrapText="1"/>
    </xf>
    <xf numFmtId="164" fontId="2" fillId="0" borderId="0" xfId="0" applyNumberFormat="1" applyFont="1" applyFill="1" applyBorder="1" applyAlignment="1">
      <alignment horizontal="center" wrapText="1"/>
    </xf>
    <xf numFmtId="164" fontId="2" fillId="0" borderId="0" xfId="0" applyNumberFormat="1" applyFont="1" applyFill="1" applyBorder="1" applyAlignment="1">
      <alignment horizontal="right" wrapText="1"/>
    </xf>
    <xf numFmtId="0" fontId="2" fillId="0" borderId="0" xfId="0" applyFont="1" applyFill="1" applyBorder="1" applyAlignment="1">
      <alignment horizontal="right" wrapText="1"/>
    </xf>
    <xf numFmtId="0" fontId="2" fillId="0" borderId="0" xfId="0" applyFont="1" applyBorder="1"/>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2" fontId="4" fillId="0" borderId="0" xfId="0" applyNumberFormat="1" applyFont="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horizontal="center" vertical="center"/>
    </xf>
    <xf numFmtId="0" fontId="0" fillId="0" borderId="0" xfId="0" applyFont="1" applyAlignment="1">
      <alignment horizontal="left" vertical="top"/>
    </xf>
    <xf numFmtId="0" fontId="1" fillId="0" borderId="0" xfId="0" applyFont="1" applyFill="1" applyBorder="1" applyAlignment="1">
      <alignment vertical="center" wrapText="1"/>
    </xf>
    <xf numFmtId="0" fontId="2" fillId="3" borderId="1" xfId="0" applyFont="1" applyFill="1" applyBorder="1" applyAlignment="1">
      <alignment horizontal="center" vertical="center" wrapText="1"/>
    </xf>
    <xf numFmtId="166" fontId="2" fillId="3" borderId="1" xfId="1" applyNumberFormat="1" applyFont="1" applyFill="1" applyBorder="1" applyAlignment="1">
      <alignment horizontal="center" vertical="center" wrapText="1"/>
    </xf>
    <xf numFmtId="166" fontId="4" fillId="3" borderId="1" xfId="1" applyNumberFormat="1" applyFont="1" applyFill="1" applyBorder="1" applyAlignment="1">
      <alignment horizontal="center" vertical="center"/>
    </xf>
    <xf numFmtId="0" fontId="2" fillId="4" borderId="1" xfId="0" applyFont="1" applyFill="1" applyBorder="1" applyAlignment="1">
      <alignment horizontal="center" vertical="center" wrapText="1"/>
    </xf>
    <xf numFmtId="166" fontId="4" fillId="4" borderId="1" xfId="1" applyNumberFormat="1" applyFont="1" applyFill="1" applyBorder="1" applyAlignment="1">
      <alignment horizontal="center" vertical="center"/>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0" borderId="0" xfId="0" applyBorder="1" applyAlignment="1">
      <alignment wrapText="1"/>
    </xf>
    <xf numFmtId="164" fontId="1" fillId="4" borderId="1" xfId="0" applyNumberFormat="1" applyFont="1" applyFill="1" applyBorder="1" applyAlignment="1">
      <alignment horizontal="center" vertical="center" wrapText="1"/>
    </xf>
    <xf numFmtId="10" fontId="1" fillId="4" borderId="1" xfId="2"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4" borderId="1" xfId="1" applyNumberFormat="1"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4E2A84"/>
      <color rgb="FFCCC4DF"/>
      <color rgb="FFB6ACD1"/>
      <color rgb="FFE4E0EE"/>
      <color rgb="FFF5EBFF"/>
      <color rgb="FFE0C1FF"/>
      <color rgb="FFF9EFFF"/>
      <color rgb="FFFED6D2"/>
      <color rgb="FFDDABFF"/>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552449</xdr:colOff>
      <xdr:row>0</xdr:row>
      <xdr:rowOff>57150</xdr:rowOff>
    </xdr:from>
    <xdr:to>
      <xdr:col>6</xdr:col>
      <xdr:colOff>704850</xdr:colOff>
      <xdr:row>1</xdr:row>
      <xdr:rowOff>190500</xdr:rowOff>
    </xdr:to>
    <xdr:sp macro="" textlink="">
      <xdr:nvSpPr>
        <xdr:cNvPr id="2" name="TextBox 1"/>
        <xdr:cNvSpPr txBox="1"/>
      </xdr:nvSpPr>
      <xdr:spPr>
        <a:xfrm>
          <a:off x="1295399" y="57150"/>
          <a:ext cx="4219576" cy="1257300"/>
        </a:xfrm>
        <a:prstGeom prst="rect">
          <a:avLst/>
        </a:prstGeom>
        <a:solidFill>
          <a:schemeClr val="lt1"/>
        </a:solidFill>
        <a:ln w="9525" cmpd="sng">
          <a:solidFill>
            <a:schemeClr val="lt1">
              <a:shade val="50000"/>
            </a:schemeClr>
          </a:solidFill>
        </a:ln>
        <a:effectLst>
          <a:glow rad="63500">
            <a:schemeClr val="accent3">
              <a:satMod val="175000"/>
              <a:alpha val="40000"/>
            </a:schemeClr>
          </a:glow>
          <a:innerShdw blurRad="50800" dist="50800" dir="5400000">
            <a:srgbClr val="4E2A84"/>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300" b="1">
              <a:solidFill>
                <a:srgbClr val="4E2A84"/>
              </a:solidFill>
            </a:rPr>
            <a:t>INSTRUCTIONS: </a:t>
          </a:r>
          <a:r>
            <a:rPr lang="en-US" sz="1300" b="1"/>
            <a:t>Enter your loan details under </a:t>
          </a:r>
          <a:r>
            <a:rPr lang="en-US" sz="1300" b="1" u="sng"/>
            <a:t>Loan Amount</a:t>
          </a:r>
          <a:r>
            <a:rPr lang="en-US" sz="1300" b="1"/>
            <a:t> and </a:t>
          </a:r>
          <a:r>
            <a:rPr lang="en-US" sz="1300" b="1" u="sng"/>
            <a:t>Fixed Interest Rate</a:t>
          </a:r>
          <a:r>
            <a:rPr lang="en-US" sz="1300" b="1"/>
            <a:t> on the chart to the right. When your Ending Balance reaches $0 your have paid off your loan. </a:t>
          </a:r>
          <a:r>
            <a:rPr lang="en-US" sz="1200"/>
            <a:t>	</a:t>
          </a:r>
        </a:p>
      </xdr:txBody>
    </xdr:sp>
    <xdr:clientData/>
  </xdr:twoCellAnchor>
  <xdr:twoCellAnchor>
    <xdr:from>
      <xdr:col>8</xdr:col>
      <xdr:colOff>104774</xdr:colOff>
      <xdr:row>3</xdr:row>
      <xdr:rowOff>9526</xdr:rowOff>
    </xdr:from>
    <xdr:to>
      <xdr:col>12</xdr:col>
      <xdr:colOff>19050</xdr:colOff>
      <xdr:row>15</xdr:row>
      <xdr:rowOff>180976</xdr:rowOff>
    </xdr:to>
    <xdr:sp macro="" textlink="">
      <xdr:nvSpPr>
        <xdr:cNvPr id="3" name="TextBox 2"/>
        <xdr:cNvSpPr txBox="1"/>
      </xdr:nvSpPr>
      <xdr:spPr>
        <a:xfrm>
          <a:off x="6534149" y="1533526"/>
          <a:ext cx="3457576" cy="2590800"/>
        </a:xfrm>
        <a:prstGeom prst="rect">
          <a:avLst/>
        </a:prstGeom>
        <a:solidFill>
          <a:schemeClr val="lt1"/>
        </a:solidFill>
        <a:ln w="9525" cmpd="sng">
          <a:solidFill>
            <a:schemeClr val="lt1">
              <a:shade val="50000"/>
            </a:schemeClr>
          </a:solidFill>
        </a:ln>
        <a:effectLst>
          <a:outerShdw blurRad="50800" dist="38100" dir="2700000" sx="101000" sy="101000" algn="tl" rotWithShape="0">
            <a:srgbClr val="4E2A84">
              <a:alpha val="40000"/>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If you borrowed from the Federal Direct or Perkins Loans programs, you must complete </a:t>
          </a:r>
          <a:r>
            <a:rPr lang="en-US" sz="1100" b="1" u="sng">
              <a:solidFill>
                <a:schemeClr val="dk1"/>
              </a:solidFill>
              <a:effectLst/>
              <a:latin typeface="+mn-lt"/>
              <a:ea typeface="+mn-ea"/>
              <a:cs typeface="+mn-cs"/>
              <a:hlinkClick xmlns:r="http://schemas.openxmlformats.org/officeDocument/2006/relationships" r:id=""/>
            </a:rPr>
            <a:t>Federal Exit Counseling</a:t>
          </a:r>
          <a:r>
            <a:rPr lang="en-US" sz="1100">
              <a:solidFill>
                <a:schemeClr val="dk1"/>
              </a:solidFill>
              <a:effectLst/>
              <a:latin typeface="+mn-lt"/>
              <a:ea typeface="+mn-ea"/>
              <a:cs typeface="+mn-cs"/>
            </a:rPr>
            <a:t> upon graduating, dropping below half-time, or taking a leave of absence greater than 6 months. Log-in with your FSA User ID and password. </a:t>
          </a:r>
        </a:p>
        <a:p>
          <a:endParaRPr lang="en-US" sz="1100" b="1">
            <a:solidFill>
              <a:schemeClr val="dk1"/>
            </a:solidFill>
            <a:effectLst/>
            <a:latin typeface="+mn-lt"/>
            <a:ea typeface="+mn-ea"/>
            <a:cs typeface="+mn-cs"/>
          </a:endParaRPr>
        </a:p>
        <a:p>
          <a:r>
            <a:rPr lang="en-US" sz="1100" b="1">
              <a:solidFill>
                <a:srgbClr val="4E2A84"/>
              </a:solidFill>
              <a:effectLst/>
              <a:latin typeface="+mn-lt"/>
              <a:ea typeface="+mn-ea"/>
              <a:cs typeface="+mn-cs"/>
            </a:rPr>
            <a:t>*IMPORTANT: </a:t>
          </a:r>
          <a:r>
            <a:rPr lang="en-US" sz="1100" b="1">
              <a:solidFill>
                <a:schemeClr val="dk1"/>
              </a:solidFill>
              <a:effectLst/>
              <a:latin typeface="+mn-lt"/>
              <a:ea typeface="+mn-ea"/>
              <a:cs typeface="+mn-cs"/>
            </a:rPr>
            <a:t>These numbers and formulas are based on a standard 10 year (120 month payment schedule) and might not be accurate or appropriate for your situation. You should verify all details, calculations, projections, and to enroll in an</a:t>
          </a:r>
          <a:r>
            <a:rPr lang="en-US" sz="1100" b="1" baseline="0">
              <a:solidFill>
                <a:schemeClr val="dk1"/>
              </a:solidFill>
              <a:effectLst/>
              <a:latin typeface="+mn-lt"/>
              <a:ea typeface="+mn-ea"/>
              <a:cs typeface="+mn-cs"/>
            </a:rPr>
            <a:t> alternate</a:t>
          </a:r>
          <a:r>
            <a:rPr lang="en-US" sz="1100" b="1">
              <a:solidFill>
                <a:schemeClr val="dk1"/>
              </a:solidFill>
              <a:effectLst/>
              <a:latin typeface="+mn-lt"/>
              <a:ea typeface="+mn-ea"/>
              <a:cs typeface="+mn-cs"/>
            </a:rPr>
            <a:t> repayment plan with your loan servicer. To look up your loan servicer, log-in to </a:t>
          </a:r>
          <a:r>
            <a:rPr lang="en-US" sz="1100" b="1" u="sng">
              <a:solidFill>
                <a:schemeClr val="dk1"/>
              </a:solidFill>
              <a:effectLst/>
              <a:latin typeface="+mn-lt"/>
              <a:ea typeface="+mn-ea"/>
              <a:cs typeface="+mn-cs"/>
              <a:hlinkClick xmlns:r="http://schemas.openxmlformats.org/officeDocument/2006/relationships" r:id=""/>
            </a:rPr>
            <a:t>NSLDS.gov</a:t>
          </a:r>
          <a:r>
            <a:rPr lang="en-US" sz="1100" b="1">
              <a:solidFill>
                <a:schemeClr val="dk1"/>
              </a:solidFill>
              <a:effectLst/>
              <a:latin typeface="+mn-lt"/>
              <a:ea typeface="+mn-ea"/>
              <a:cs typeface="+mn-cs"/>
            </a:rPr>
            <a:t> with your FSA ID and password and click Financial Aid Review. </a:t>
          </a:r>
          <a:endParaRPr lang="en-US" sz="1100" b="0">
            <a:solidFill>
              <a:schemeClr val="dk1"/>
            </a:solidFill>
            <a:effectLst/>
            <a:latin typeface="+mn-lt"/>
            <a:ea typeface="+mn-ea"/>
            <a:cs typeface="+mn-cs"/>
          </a:endParaRPr>
        </a:p>
        <a:p>
          <a:endParaRPr lang="en-US" sz="1100"/>
        </a:p>
      </xdr:txBody>
    </xdr:sp>
    <xdr:clientData/>
  </xdr:twoCellAnchor>
  <xdr:twoCellAnchor>
    <xdr:from>
      <xdr:col>8</xdr:col>
      <xdr:colOff>104776</xdr:colOff>
      <xdr:row>17</xdr:row>
      <xdr:rowOff>0</xdr:rowOff>
    </xdr:from>
    <xdr:to>
      <xdr:col>12</xdr:col>
      <xdr:colOff>9526</xdr:colOff>
      <xdr:row>22</xdr:row>
      <xdr:rowOff>76200</xdr:rowOff>
    </xdr:to>
    <xdr:sp macro="" textlink="">
      <xdr:nvSpPr>
        <xdr:cNvPr id="5" name="TextBox 4"/>
        <xdr:cNvSpPr txBox="1"/>
      </xdr:nvSpPr>
      <xdr:spPr>
        <a:xfrm>
          <a:off x="6534151" y="4324350"/>
          <a:ext cx="3448050" cy="1028700"/>
        </a:xfrm>
        <a:prstGeom prst="rect">
          <a:avLst/>
        </a:prstGeom>
        <a:solidFill>
          <a:schemeClr val="lt1"/>
        </a:solidFill>
        <a:ln w="9525" cmpd="sng">
          <a:solidFill>
            <a:schemeClr val="lt1">
              <a:shade val="50000"/>
            </a:schemeClr>
          </a:solidFill>
        </a:ln>
        <a:effectLst>
          <a:outerShdw blurRad="50800" dist="38100" dir="2700000" sx="101000" sy="101000" algn="tl" rotWithShape="0">
            <a:srgbClr val="4E2A84">
              <a:alpha val="40000"/>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rgbClr val="4E2A84"/>
              </a:solidFill>
              <a:effectLst/>
              <a:latin typeface="+mn-lt"/>
              <a:ea typeface="+mn-ea"/>
              <a:cs typeface="+mn-cs"/>
            </a:rPr>
            <a:t>**</a:t>
          </a:r>
          <a:r>
            <a:rPr lang="en-US" sz="1100">
              <a:solidFill>
                <a:schemeClr val="dk1"/>
              </a:solidFill>
              <a:effectLst/>
              <a:latin typeface="+mn-lt"/>
              <a:ea typeface="+mn-ea"/>
              <a:cs typeface="+mn-cs"/>
            </a:rPr>
            <a:t>Students who borrowed Unsubsidized</a:t>
          </a:r>
          <a:r>
            <a:rPr lang="en-US" sz="1100" baseline="0">
              <a:solidFill>
                <a:schemeClr val="dk1"/>
              </a:solidFill>
              <a:effectLst/>
              <a:latin typeface="+mn-lt"/>
              <a:ea typeface="+mn-ea"/>
              <a:cs typeface="+mn-cs"/>
            </a:rPr>
            <a:t> Direct Loans and did not make payments on their principal borrowed loan amount will have a greater Starting Balance. Verify your Starting Balance with your loan servicer. </a:t>
          </a:r>
        </a:p>
      </xdr:txBody>
    </xdr:sp>
    <xdr:clientData/>
  </xdr:twoCellAnchor>
  <xdr:twoCellAnchor>
    <xdr:from>
      <xdr:col>8</xdr:col>
      <xdr:colOff>123826</xdr:colOff>
      <xdr:row>23</xdr:row>
      <xdr:rowOff>57151</xdr:rowOff>
    </xdr:from>
    <xdr:to>
      <xdr:col>12</xdr:col>
      <xdr:colOff>0</xdr:colOff>
      <xdr:row>30</xdr:row>
      <xdr:rowOff>85725</xdr:rowOff>
    </xdr:to>
    <xdr:sp macro="" textlink="">
      <xdr:nvSpPr>
        <xdr:cNvPr id="4" name="TextBox 3"/>
        <xdr:cNvSpPr txBox="1"/>
      </xdr:nvSpPr>
      <xdr:spPr>
        <a:xfrm>
          <a:off x="6553201" y="5524501"/>
          <a:ext cx="3419474" cy="1362074"/>
        </a:xfrm>
        <a:prstGeom prst="rect">
          <a:avLst/>
        </a:prstGeom>
        <a:solidFill>
          <a:schemeClr val="lt1"/>
        </a:solidFill>
        <a:ln w="9525" cmpd="sng">
          <a:solidFill>
            <a:schemeClr val="lt1">
              <a:shade val="50000"/>
            </a:schemeClr>
          </a:solidFill>
        </a:ln>
        <a:effectLst>
          <a:outerShdw blurRad="50800" dist="38100" dir="2700000" sx="101000" sy="101000" algn="tl" rotWithShape="0">
            <a:srgbClr val="4E2A84">
              <a:alpha val="40000"/>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4E2A84"/>
              </a:solidFill>
            </a:rPr>
            <a:t>*** </a:t>
          </a:r>
          <a:r>
            <a:rPr lang="en-US" sz="1100"/>
            <a:t>Federal loans require a minimum of $50 monthly</a:t>
          </a:r>
          <a:r>
            <a:rPr lang="en-US" sz="1100" baseline="0"/>
            <a:t> repayment. If you have a smaller starting loan balance, it is likely that your loan may not follow the 10 year installment represented here. However, this means that you will pay off your loan sooner than 10 years! </a:t>
          </a:r>
        </a:p>
        <a:p>
          <a:endParaRPr lang="en-US" sz="1100"/>
        </a:p>
      </xdr:txBody>
    </xdr:sp>
    <xdr:clientData/>
  </xdr:twoCellAnchor>
  <xdr:twoCellAnchor editAs="oneCell">
    <xdr:from>
      <xdr:col>0</xdr:col>
      <xdr:colOff>113505</xdr:colOff>
      <xdr:row>0</xdr:row>
      <xdr:rowOff>142877</xdr:rowOff>
    </xdr:from>
    <xdr:to>
      <xdr:col>1</xdr:col>
      <xdr:colOff>447674</xdr:colOff>
      <xdr:row>1</xdr:row>
      <xdr:rowOff>96046</xdr:rowOff>
    </xdr:to>
    <xdr:pic>
      <xdr:nvPicPr>
        <xdr:cNvPr id="6" name="Picture 5"/>
        <xdr:cNvPicPr>
          <a:picLocks noChangeAspect="1"/>
        </xdr:cNvPicPr>
      </xdr:nvPicPr>
      <xdr:blipFill>
        <a:blip xmlns:r="http://schemas.openxmlformats.org/officeDocument/2006/relationships" r:embed="rId1"/>
        <a:stretch>
          <a:fillRect/>
        </a:stretch>
      </xdr:blipFill>
      <xdr:spPr>
        <a:xfrm>
          <a:off x="113505" y="142877"/>
          <a:ext cx="1077119" cy="1077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6"/>
  <sheetViews>
    <sheetView tabSelected="1" workbookViewId="0">
      <selection activeCell="N7" sqref="N7"/>
    </sheetView>
  </sheetViews>
  <sheetFormatPr defaultRowHeight="15" x14ac:dyDescent="0.25"/>
  <cols>
    <col min="1" max="1" width="11.140625" style="15" bestFit="1" customWidth="1"/>
    <col min="2" max="2" width="15" style="2" customWidth="1"/>
    <col min="3" max="3" width="11.7109375" style="2" customWidth="1"/>
    <col min="4" max="4" width="10.28515625" style="2" customWidth="1"/>
    <col min="5" max="5" width="11.28515625" style="2" customWidth="1"/>
    <col min="6" max="7" width="12.7109375" style="2" bestFit="1" customWidth="1"/>
    <col min="8" max="8" width="14.42578125" style="2" customWidth="1"/>
    <col min="9" max="9" width="10.85546875" style="2" customWidth="1"/>
    <col min="10" max="10" width="11.28515625" style="2" customWidth="1"/>
    <col min="11" max="11" width="13" style="2" customWidth="1"/>
    <col min="12" max="12" width="16.85546875" style="2" customWidth="1"/>
    <col min="13" max="13" width="9.140625" style="2"/>
  </cols>
  <sheetData>
    <row r="1" spans="1:14" ht="88.5" x14ac:dyDescent="0.25">
      <c r="A1" s="17"/>
      <c r="B1" s="17"/>
      <c r="C1" s="17"/>
      <c r="D1" s="17"/>
      <c r="E1" s="17"/>
      <c r="F1" s="1"/>
      <c r="G1" s="1"/>
      <c r="H1" s="25" t="s">
        <v>0</v>
      </c>
      <c r="I1" s="25" t="s">
        <v>12</v>
      </c>
      <c r="J1" s="25" t="s">
        <v>1</v>
      </c>
      <c r="K1" s="25" t="s">
        <v>13</v>
      </c>
      <c r="L1" s="25" t="s">
        <v>14</v>
      </c>
      <c r="M1" s="26"/>
    </row>
    <row r="2" spans="1:14" ht="15.75" x14ac:dyDescent="0.25">
      <c r="A2" s="12"/>
      <c r="B2" s="3"/>
      <c r="C2" s="3"/>
      <c r="D2" s="3"/>
      <c r="E2" s="3"/>
      <c r="F2" s="1"/>
      <c r="H2" s="27">
        <v>5000</v>
      </c>
      <c r="I2" s="28">
        <v>0.05</v>
      </c>
      <c r="J2" s="29">
        <v>10</v>
      </c>
      <c r="K2" s="30">
        <f>PMT(I2/12,(J2*12),-H2)</f>
        <v>53.03275761953762</v>
      </c>
      <c r="L2" s="31">
        <v>0</v>
      </c>
      <c r="M2" s="26"/>
    </row>
    <row r="3" spans="1:14" ht="15.75" x14ac:dyDescent="0.25">
      <c r="A3" s="12"/>
      <c r="B3" s="3"/>
      <c r="C3" s="3"/>
      <c r="D3" s="3"/>
      <c r="E3" s="3"/>
      <c r="F3" s="1"/>
      <c r="M3" s="26"/>
    </row>
    <row r="4" spans="1:14" ht="25.5" x14ac:dyDescent="0.25">
      <c r="A4" s="23" t="s">
        <v>8</v>
      </c>
      <c r="B4" s="24" t="s">
        <v>2</v>
      </c>
      <c r="C4" s="24" t="s">
        <v>7</v>
      </c>
      <c r="D4" s="24" t="s">
        <v>11</v>
      </c>
      <c r="E4" s="24" t="s">
        <v>3</v>
      </c>
      <c r="F4" s="24" t="s">
        <v>4</v>
      </c>
      <c r="G4" s="24" t="s">
        <v>5</v>
      </c>
      <c r="H4" s="24" t="s">
        <v>6</v>
      </c>
      <c r="N4" s="2"/>
    </row>
    <row r="5" spans="1:14" x14ac:dyDescent="0.25">
      <c r="A5" s="38">
        <v>1</v>
      </c>
      <c r="B5" s="18">
        <v>1</v>
      </c>
      <c r="C5" s="19">
        <f>H2</f>
        <v>5000</v>
      </c>
      <c r="D5" s="19">
        <f>K2+L2</f>
        <v>53.03275761953762</v>
      </c>
      <c r="E5" s="20">
        <f t="shared" ref="E5:E36" si="0">C5*(I$2/12)</f>
        <v>20.833333333333332</v>
      </c>
      <c r="F5" s="20">
        <f>K$2+L$2-E5</f>
        <v>32.199424286204291</v>
      </c>
      <c r="G5" s="20">
        <f>C5-F5</f>
        <v>4967.8005757137953</v>
      </c>
      <c r="H5" s="19">
        <f>E5</f>
        <v>20.833333333333332</v>
      </c>
      <c r="I5" s="8"/>
      <c r="N5" s="2"/>
    </row>
    <row r="6" spans="1:14" x14ac:dyDescent="0.25">
      <c r="A6" s="39"/>
      <c r="B6" s="18">
        <v>2</v>
      </c>
      <c r="C6" s="20">
        <f>IF(G5&gt;0, G5, 0)</f>
        <v>4967.8005757137953</v>
      </c>
      <c r="D6" s="20">
        <f t="shared" ref="D6:D37" si="1">IF(G5&gt;0, K$2+L$2,0)</f>
        <v>53.03275761953762</v>
      </c>
      <c r="E6" s="20">
        <f t="shared" si="0"/>
        <v>20.699169065474148</v>
      </c>
      <c r="F6" s="20">
        <f t="shared" ref="F6:F37" si="2">IF(G5&gt;0, K$2+L$2-E6, 0)</f>
        <v>32.333588554063468</v>
      </c>
      <c r="G6" s="20">
        <f>C6-F6</f>
        <v>4935.4669871597316</v>
      </c>
      <c r="H6" s="20">
        <f>H5+E6</f>
        <v>41.53250239880748</v>
      </c>
      <c r="I6" s="8"/>
      <c r="N6" s="2"/>
    </row>
    <row r="7" spans="1:14" x14ac:dyDescent="0.25">
      <c r="A7" s="39"/>
      <c r="B7" s="18">
        <v>3</v>
      </c>
      <c r="C7" s="20">
        <f t="shared" ref="C7:C70" si="3">IF(G6&gt;0, G6, 0)</f>
        <v>4935.4669871597316</v>
      </c>
      <c r="D7" s="20">
        <f t="shared" si="1"/>
        <v>53.03275761953762</v>
      </c>
      <c r="E7" s="20">
        <f t="shared" si="0"/>
        <v>20.564445779832216</v>
      </c>
      <c r="F7" s="20">
        <f t="shared" si="2"/>
        <v>32.468311839705407</v>
      </c>
      <c r="G7" s="20">
        <f t="shared" ref="G7:G70" si="4">C7-F7</f>
        <v>4902.9986753200265</v>
      </c>
      <c r="H7" s="20">
        <f t="shared" ref="H7:H70" si="5">H6+E7</f>
        <v>62.096948178639693</v>
      </c>
      <c r="I7" s="8"/>
      <c r="N7" s="2"/>
    </row>
    <row r="8" spans="1:14" x14ac:dyDescent="0.25">
      <c r="A8" s="39"/>
      <c r="B8" s="18">
        <v>4</v>
      </c>
      <c r="C8" s="20">
        <f t="shared" si="3"/>
        <v>4902.9986753200265</v>
      </c>
      <c r="D8" s="20">
        <f t="shared" si="1"/>
        <v>53.03275761953762</v>
      </c>
      <c r="E8" s="20">
        <f t="shared" si="0"/>
        <v>20.429161147166777</v>
      </c>
      <c r="F8" s="20">
        <f t="shared" si="2"/>
        <v>32.603596472370839</v>
      </c>
      <c r="G8" s="20">
        <f t="shared" si="4"/>
        <v>4870.3950788476559</v>
      </c>
      <c r="H8" s="20">
        <f t="shared" si="5"/>
        <v>82.526109325806473</v>
      </c>
      <c r="I8" s="8"/>
      <c r="N8" s="2"/>
    </row>
    <row r="9" spans="1:14" x14ac:dyDescent="0.25">
      <c r="A9" s="39"/>
      <c r="B9" s="18">
        <v>5</v>
      </c>
      <c r="C9" s="20">
        <f t="shared" si="3"/>
        <v>4870.3950788476559</v>
      </c>
      <c r="D9" s="20">
        <f t="shared" si="1"/>
        <v>53.03275761953762</v>
      </c>
      <c r="E9" s="20">
        <f t="shared" si="0"/>
        <v>20.293312828531899</v>
      </c>
      <c r="F9" s="20">
        <f t="shared" si="2"/>
        <v>32.739444791005724</v>
      </c>
      <c r="G9" s="20">
        <f t="shared" si="4"/>
        <v>4837.6556340566503</v>
      </c>
      <c r="H9" s="20">
        <f t="shared" si="5"/>
        <v>102.81942215433837</v>
      </c>
      <c r="I9" s="8"/>
      <c r="N9" s="2"/>
    </row>
    <row r="10" spans="1:14" x14ac:dyDescent="0.25">
      <c r="A10" s="39"/>
      <c r="B10" s="18">
        <v>6</v>
      </c>
      <c r="C10" s="20">
        <f t="shared" si="3"/>
        <v>4837.6556340566503</v>
      </c>
      <c r="D10" s="20">
        <f t="shared" si="1"/>
        <v>53.03275761953762</v>
      </c>
      <c r="E10" s="20">
        <f t="shared" si="0"/>
        <v>20.156898475236044</v>
      </c>
      <c r="F10" s="20">
        <f t="shared" si="2"/>
        <v>32.875859144301572</v>
      </c>
      <c r="G10" s="20">
        <f t="shared" si="4"/>
        <v>4804.7797749123483</v>
      </c>
      <c r="H10" s="20">
        <f t="shared" si="5"/>
        <v>122.97632062957442</v>
      </c>
      <c r="I10" s="8"/>
      <c r="N10" s="2"/>
    </row>
    <row r="11" spans="1:14" x14ac:dyDescent="0.25">
      <c r="A11" s="39"/>
      <c r="B11" s="18">
        <v>7</v>
      </c>
      <c r="C11" s="20">
        <f t="shared" si="3"/>
        <v>4804.7797749123483</v>
      </c>
      <c r="D11" s="20">
        <f t="shared" si="1"/>
        <v>53.03275761953762</v>
      </c>
      <c r="E11" s="20">
        <f t="shared" si="0"/>
        <v>20.01991572880145</v>
      </c>
      <c r="F11" s="20">
        <f t="shared" si="2"/>
        <v>33.012841890736169</v>
      </c>
      <c r="G11" s="20">
        <f t="shared" si="4"/>
        <v>4771.7669330216122</v>
      </c>
      <c r="H11" s="20">
        <f t="shared" si="5"/>
        <v>142.99623635837588</v>
      </c>
      <c r="I11" s="8"/>
      <c r="N11" s="2"/>
    </row>
    <row r="12" spans="1:14" x14ac:dyDescent="0.25">
      <c r="A12" s="39"/>
      <c r="B12" s="18">
        <v>8</v>
      </c>
      <c r="C12" s="20">
        <f t="shared" si="3"/>
        <v>4771.7669330216122</v>
      </c>
      <c r="D12" s="20">
        <f t="shared" si="1"/>
        <v>53.03275761953762</v>
      </c>
      <c r="E12" s="20">
        <f t="shared" si="0"/>
        <v>19.882362220923383</v>
      </c>
      <c r="F12" s="20">
        <f t="shared" si="2"/>
        <v>33.150395398614236</v>
      </c>
      <c r="G12" s="20">
        <f t="shared" si="4"/>
        <v>4738.6165376229983</v>
      </c>
      <c r="H12" s="20">
        <f t="shared" si="5"/>
        <v>162.87859857929925</v>
      </c>
      <c r="I12" s="8"/>
      <c r="N12" s="2"/>
    </row>
    <row r="13" spans="1:14" x14ac:dyDescent="0.25">
      <c r="A13" s="39"/>
      <c r="B13" s="18">
        <v>9</v>
      </c>
      <c r="C13" s="20">
        <f t="shared" si="3"/>
        <v>4738.6165376229983</v>
      </c>
      <c r="D13" s="20">
        <f t="shared" si="1"/>
        <v>53.03275761953762</v>
      </c>
      <c r="E13" s="20">
        <f t="shared" si="0"/>
        <v>19.744235573429158</v>
      </c>
      <c r="F13" s="20">
        <f t="shared" si="2"/>
        <v>33.288522046108461</v>
      </c>
      <c r="G13" s="20">
        <f t="shared" si="4"/>
        <v>4705.3280155768898</v>
      </c>
      <c r="H13" s="20">
        <f t="shared" si="5"/>
        <v>182.62283415272842</v>
      </c>
      <c r="I13" s="8"/>
      <c r="N13" s="2"/>
    </row>
    <row r="14" spans="1:14" x14ac:dyDescent="0.25">
      <c r="A14" s="39"/>
      <c r="B14" s="18">
        <v>10</v>
      </c>
      <c r="C14" s="20">
        <f t="shared" si="3"/>
        <v>4705.3280155768898</v>
      </c>
      <c r="D14" s="20">
        <f t="shared" si="1"/>
        <v>53.03275761953762</v>
      </c>
      <c r="E14" s="20">
        <f t="shared" si="0"/>
        <v>19.605533398237039</v>
      </c>
      <c r="F14" s="20">
        <f t="shared" si="2"/>
        <v>33.427224221300577</v>
      </c>
      <c r="G14" s="20">
        <f t="shared" si="4"/>
        <v>4671.9007913555888</v>
      </c>
      <c r="H14" s="20">
        <f t="shared" si="5"/>
        <v>202.22836755096546</v>
      </c>
      <c r="I14" s="8"/>
      <c r="N14" s="2"/>
    </row>
    <row r="15" spans="1:14" x14ac:dyDescent="0.25">
      <c r="A15" s="39"/>
      <c r="B15" s="18">
        <v>11</v>
      </c>
      <c r="C15" s="20">
        <f t="shared" si="3"/>
        <v>4671.9007913555888</v>
      </c>
      <c r="D15" s="20">
        <f t="shared" si="1"/>
        <v>53.03275761953762</v>
      </c>
      <c r="E15" s="20">
        <f t="shared" si="0"/>
        <v>19.466253297314953</v>
      </c>
      <c r="F15" s="20">
        <f t="shared" si="2"/>
        <v>33.56650432222267</v>
      </c>
      <c r="G15" s="20">
        <f t="shared" si="4"/>
        <v>4638.3342870333663</v>
      </c>
      <c r="H15" s="20">
        <f t="shared" si="5"/>
        <v>221.69462084828041</v>
      </c>
      <c r="N15" s="2"/>
    </row>
    <row r="16" spans="1:14" x14ac:dyDescent="0.25">
      <c r="A16" s="40"/>
      <c r="B16" s="18">
        <v>12</v>
      </c>
      <c r="C16" s="20">
        <f t="shared" si="3"/>
        <v>4638.3342870333663</v>
      </c>
      <c r="D16" s="20">
        <f t="shared" si="1"/>
        <v>53.03275761953762</v>
      </c>
      <c r="E16" s="20">
        <f t="shared" si="0"/>
        <v>19.326392862639025</v>
      </c>
      <c r="F16" s="20">
        <f t="shared" si="2"/>
        <v>33.706364756898594</v>
      </c>
      <c r="G16" s="20">
        <f t="shared" si="4"/>
        <v>4604.6279222764679</v>
      </c>
      <c r="H16" s="20">
        <f t="shared" si="5"/>
        <v>241.02101371091942</v>
      </c>
      <c r="N16" s="2"/>
    </row>
    <row r="17" spans="1:14" x14ac:dyDescent="0.25">
      <c r="A17" s="32">
        <v>2</v>
      </c>
      <c r="B17" s="21">
        <v>13</v>
      </c>
      <c r="C17" s="22">
        <f t="shared" si="3"/>
        <v>4604.6279222764679</v>
      </c>
      <c r="D17" s="22">
        <f t="shared" si="1"/>
        <v>53.03275761953762</v>
      </c>
      <c r="E17" s="22">
        <f t="shared" si="0"/>
        <v>19.185949676151949</v>
      </c>
      <c r="F17" s="22">
        <f t="shared" si="2"/>
        <v>33.84680794338567</v>
      </c>
      <c r="G17" s="22">
        <f t="shared" si="4"/>
        <v>4570.7811143330819</v>
      </c>
      <c r="H17" s="22">
        <f t="shared" si="5"/>
        <v>260.20696338707137</v>
      </c>
      <c r="N17" s="2"/>
    </row>
    <row r="18" spans="1:14" x14ac:dyDescent="0.25">
      <c r="A18" s="33"/>
      <c r="B18" s="21">
        <v>14</v>
      </c>
      <c r="C18" s="22">
        <f t="shared" si="3"/>
        <v>4570.7811143330819</v>
      </c>
      <c r="D18" s="22">
        <f t="shared" si="1"/>
        <v>53.03275761953762</v>
      </c>
      <c r="E18" s="22">
        <f t="shared" si="0"/>
        <v>19.044921309721175</v>
      </c>
      <c r="F18" s="22">
        <f t="shared" si="2"/>
        <v>33.987836309816444</v>
      </c>
      <c r="G18" s="22">
        <f t="shared" si="4"/>
        <v>4536.793278023265</v>
      </c>
      <c r="H18" s="22">
        <f t="shared" si="5"/>
        <v>279.25188469679256</v>
      </c>
      <c r="N18" s="2"/>
    </row>
    <row r="19" spans="1:14" x14ac:dyDescent="0.25">
      <c r="A19" s="33"/>
      <c r="B19" s="21">
        <v>15</v>
      </c>
      <c r="C19" s="22">
        <f t="shared" si="3"/>
        <v>4536.793278023265</v>
      </c>
      <c r="D19" s="22">
        <f t="shared" si="1"/>
        <v>53.03275761953762</v>
      </c>
      <c r="E19" s="22">
        <f t="shared" si="0"/>
        <v>18.903305325096937</v>
      </c>
      <c r="F19" s="22">
        <f t="shared" si="2"/>
        <v>34.129452294440682</v>
      </c>
      <c r="G19" s="22">
        <f t="shared" si="4"/>
        <v>4502.6638257288241</v>
      </c>
      <c r="H19" s="22">
        <f t="shared" si="5"/>
        <v>298.1551900218895</v>
      </c>
      <c r="N19" s="2"/>
    </row>
    <row r="20" spans="1:14" x14ac:dyDescent="0.25">
      <c r="A20" s="33"/>
      <c r="B20" s="21">
        <v>16</v>
      </c>
      <c r="C20" s="22">
        <f t="shared" si="3"/>
        <v>4502.6638257288241</v>
      </c>
      <c r="D20" s="22">
        <f t="shared" si="1"/>
        <v>53.03275761953762</v>
      </c>
      <c r="E20" s="22">
        <f t="shared" si="0"/>
        <v>18.761099273870101</v>
      </c>
      <c r="F20" s="22">
        <f t="shared" si="2"/>
        <v>34.271658345667518</v>
      </c>
      <c r="G20" s="22">
        <f t="shared" si="4"/>
        <v>4468.3921673831564</v>
      </c>
      <c r="H20" s="22">
        <f t="shared" si="5"/>
        <v>316.91628929575961</v>
      </c>
      <c r="N20" s="2"/>
    </row>
    <row r="21" spans="1:14" x14ac:dyDescent="0.25">
      <c r="A21" s="33"/>
      <c r="B21" s="21">
        <v>17</v>
      </c>
      <c r="C21" s="22">
        <f t="shared" si="3"/>
        <v>4468.3921673831564</v>
      </c>
      <c r="D21" s="22">
        <f t="shared" si="1"/>
        <v>53.03275761953762</v>
      </c>
      <c r="E21" s="22">
        <f t="shared" si="0"/>
        <v>18.618300697429817</v>
      </c>
      <c r="F21" s="22">
        <f t="shared" si="2"/>
        <v>34.414456922107803</v>
      </c>
      <c r="G21" s="22">
        <f t="shared" si="4"/>
        <v>4433.9777104610484</v>
      </c>
      <c r="H21" s="22">
        <f t="shared" si="5"/>
        <v>335.53458999318946</v>
      </c>
      <c r="N21" s="2"/>
    </row>
    <row r="22" spans="1:14" x14ac:dyDescent="0.25">
      <c r="A22" s="33"/>
      <c r="B22" s="21">
        <v>18</v>
      </c>
      <c r="C22" s="22">
        <f t="shared" si="3"/>
        <v>4433.9777104610484</v>
      </c>
      <c r="D22" s="22">
        <f t="shared" si="1"/>
        <v>53.03275761953762</v>
      </c>
      <c r="E22" s="22">
        <f t="shared" si="0"/>
        <v>18.474907126921035</v>
      </c>
      <c r="F22" s="22">
        <f t="shared" si="2"/>
        <v>34.557850492616581</v>
      </c>
      <c r="G22" s="22">
        <f t="shared" si="4"/>
        <v>4399.4198599684314</v>
      </c>
      <c r="H22" s="22">
        <f t="shared" si="5"/>
        <v>354.0094971201105</v>
      </c>
      <c r="N22" s="2"/>
    </row>
    <row r="23" spans="1:14" x14ac:dyDescent="0.25">
      <c r="A23" s="33"/>
      <c r="B23" s="21">
        <v>19</v>
      </c>
      <c r="C23" s="22">
        <f t="shared" si="3"/>
        <v>4399.4198599684314</v>
      </c>
      <c r="D23" s="22">
        <f t="shared" si="1"/>
        <v>53.03275761953762</v>
      </c>
      <c r="E23" s="22">
        <f t="shared" si="0"/>
        <v>18.330916083201796</v>
      </c>
      <c r="F23" s="22">
        <f t="shared" si="2"/>
        <v>34.70184153633582</v>
      </c>
      <c r="G23" s="22">
        <f t="shared" si="4"/>
        <v>4364.718018432096</v>
      </c>
      <c r="H23" s="22">
        <f t="shared" si="5"/>
        <v>372.34041320331227</v>
      </c>
      <c r="N23" s="2"/>
    </row>
    <row r="24" spans="1:14" x14ac:dyDescent="0.25">
      <c r="A24" s="33"/>
      <c r="B24" s="21">
        <v>20</v>
      </c>
      <c r="C24" s="22">
        <f t="shared" si="3"/>
        <v>4364.718018432096</v>
      </c>
      <c r="D24" s="22">
        <f t="shared" si="1"/>
        <v>53.03275761953762</v>
      </c>
      <c r="E24" s="22">
        <f t="shared" si="0"/>
        <v>18.186325076800401</v>
      </c>
      <c r="F24" s="22">
        <f t="shared" si="2"/>
        <v>34.846432542737219</v>
      </c>
      <c r="G24" s="22">
        <f t="shared" si="4"/>
        <v>4329.8715858893584</v>
      </c>
      <c r="H24" s="22">
        <f t="shared" si="5"/>
        <v>390.52673828011268</v>
      </c>
      <c r="N24" s="2"/>
    </row>
    <row r="25" spans="1:14" x14ac:dyDescent="0.25">
      <c r="A25" s="33"/>
      <c r="B25" s="21">
        <v>21</v>
      </c>
      <c r="C25" s="22">
        <f t="shared" si="3"/>
        <v>4329.8715858893584</v>
      </c>
      <c r="D25" s="22">
        <f t="shared" si="1"/>
        <v>53.03275761953762</v>
      </c>
      <c r="E25" s="22">
        <f t="shared" si="0"/>
        <v>18.041131607872327</v>
      </c>
      <c r="F25" s="22">
        <f t="shared" si="2"/>
        <v>34.991626011665289</v>
      </c>
      <c r="G25" s="22">
        <f t="shared" si="4"/>
        <v>4294.8799598776932</v>
      </c>
      <c r="H25" s="22">
        <f t="shared" si="5"/>
        <v>408.56786988798501</v>
      </c>
      <c r="N25" s="2"/>
    </row>
    <row r="26" spans="1:14" x14ac:dyDescent="0.25">
      <c r="A26" s="33"/>
      <c r="B26" s="21">
        <v>22</v>
      </c>
      <c r="C26" s="22">
        <f t="shared" si="3"/>
        <v>4294.8799598776932</v>
      </c>
      <c r="D26" s="22">
        <f t="shared" si="1"/>
        <v>53.03275761953762</v>
      </c>
      <c r="E26" s="22">
        <f t="shared" si="0"/>
        <v>17.895333166157055</v>
      </c>
      <c r="F26" s="22">
        <f t="shared" si="2"/>
        <v>35.137424453380561</v>
      </c>
      <c r="G26" s="22">
        <f t="shared" si="4"/>
        <v>4259.7425354243123</v>
      </c>
      <c r="H26" s="22">
        <f t="shared" si="5"/>
        <v>426.46320305414207</v>
      </c>
      <c r="N26" s="2"/>
    </row>
    <row r="27" spans="1:14" x14ac:dyDescent="0.25">
      <c r="A27" s="33"/>
      <c r="B27" s="21">
        <v>23</v>
      </c>
      <c r="C27" s="22">
        <f t="shared" si="3"/>
        <v>4259.7425354243123</v>
      </c>
      <c r="D27" s="22">
        <f t="shared" si="1"/>
        <v>53.03275761953762</v>
      </c>
      <c r="E27" s="22">
        <f t="shared" si="0"/>
        <v>17.748927230934633</v>
      </c>
      <c r="F27" s="22">
        <f t="shared" si="2"/>
        <v>35.283830388602986</v>
      </c>
      <c r="G27" s="22">
        <f t="shared" si="4"/>
        <v>4224.4587050357095</v>
      </c>
      <c r="H27" s="22">
        <f t="shared" si="5"/>
        <v>444.21213028507668</v>
      </c>
      <c r="N27" s="2"/>
    </row>
    <row r="28" spans="1:14" x14ac:dyDescent="0.25">
      <c r="A28" s="34"/>
      <c r="B28" s="21">
        <v>24</v>
      </c>
      <c r="C28" s="22">
        <f t="shared" si="3"/>
        <v>4224.4587050357095</v>
      </c>
      <c r="D28" s="22">
        <f t="shared" si="1"/>
        <v>53.03275761953762</v>
      </c>
      <c r="E28" s="22">
        <f t="shared" si="0"/>
        <v>17.601911270982121</v>
      </c>
      <c r="F28" s="22">
        <f t="shared" si="2"/>
        <v>35.430846348555498</v>
      </c>
      <c r="G28" s="22">
        <f t="shared" si="4"/>
        <v>4189.0278586871536</v>
      </c>
      <c r="H28" s="22">
        <f t="shared" si="5"/>
        <v>461.81404155605878</v>
      </c>
      <c r="N28" s="2"/>
    </row>
    <row r="29" spans="1:14" x14ac:dyDescent="0.25">
      <c r="A29" s="35">
        <v>3</v>
      </c>
      <c r="B29" s="18">
        <v>25</v>
      </c>
      <c r="C29" s="20">
        <f t="shared" si="3"/>
        <v>4189.0278586871536</v>
      </c>
      <c r="D29" s="20">
        <f t="shared" si="1"/>
        <v>53.03275761953762</v>
      </c>
      <c r="E29" s="20">
        <f t="shared" si="0"/>
        <v>17.454282744529806</v>
      </c>
      <c r="F29" s="20">
        <f t="shared" si="2"/>
        <v>35.578474875007814</v>
      </c>
      <c r="G29" s="20">
        <f t="shared" si="4"/>
        <v>4153.4493838121462</v>
      </c>
      <c r="H29" s="20">
        <f t="shared" si="5"/>
        <v>479.26832430058857</v>
      </c>
      <c r="N29" s="2"/>
    </row>
    <row r="30" spans="1:14" x14ac:dyDescent="0.25">
      <c r="A30" s="36"/>
      <c r="B30" s="18">
        <v>26</v>
      </c>
      <c r="C30" s="20">
        <f t="shared" si="3"/>
        <v>4153.4493838121462</v>
      </c>
      <c r="D30" s="20">
        <f t="shared" si="1"/>
        <v>53.03275761953762</v>
      </c>
      <c r="E30" s="20">
        <f t="shared" si="0"/>
        <v>17.306039099217276</v>
      </c>
      <c r="F30" s="20">
        <f t="shared" si="2"/>
        <v>35.726718520320347</v>
      </c>
      <c r="G30" s="20">
        <f t="shared" si="4"/>
        <v>4117.7226652918262</v>
      </c>
      <c r="H30" s="20">
        <f t="shared" si="5"/>
        <v>496.57436339980586</v>
      </c>
      <c r="N30" s="2"/>
    </row>
    <row r="31" spans="1:14" x14ac:dyDescent="0.25">
      <c r="A31" s="36"/>
      <c r="B31" s="18">
        <v>27</v>
      </c>
      <c r="C31" s="20">
        <f t="shared" si="3"/>
        <v>4117.7226652918262</v>
      </c>
      <c r="D31" s="20">
        <f t="shared" si="1"/>
        <v>53.03275761953762</v>
      </c>
      <c r="E31" s="20">
        <f t="shared" si="0"/>
        <v>17.157177772049277</v>
      </c>
      <c r="F31" s="20">
        <f t="shared" si="2"/>
        <v>35.875579847488339</v>
      </c>
      <c r="G31" s="20">
        <f t="shared" si="4"/>
        <v>4081.8470854443376</v>
      </c>
      <c r="H31" s="20">
        <f t="shared" si="5"/>
        <v>513.73154117185516</v>
      </c>
      <c r="N31" s="2"/>
    </row>
    <row r="32" spans="1:14" x14ac:dyDescent="0.25">
      <c r="A32" s="36"/>
      <c r="B32" s="18">
        <v>28</v>
      </c>
      <c r="C32" s="20">
        <f t="shared" si="3"/>
        <v>4081.8470854443376</v>
      </c>
      <c r="D32" s="20">
        <f t="shared" si="1"/>
        <v>53.03275761953762</v>
      </c>
      <c r="E32" s="20">
        <f t="shared" si="0"/>
        <v>17.007696189351407</v>
      </c>
      <c r="F32" s="20">
        <f t="shared" si="2"/>
        <v>36.025061430186213</v>
      </c>
      <c r="G32" s="20">
        <f t="shared" si="4"/>
        <v>4045.8220240141513</v>
      </c>
      <c r="H32" s="20">
        <f t="shared" si="5"/>
        <v>530.73923736120651</v>
      </c>
      <c r="N32" s="2"/>
    </row>
    <row r="33" spans="1:14" x14ac:dyDescent="0.25">
      <c r="A33" s="36"/>
      <c r="B33" s="18">
        <v>29</v>
      </c>
      <c r="C33" s="20">
        <f t="shared" si="3"/>
        <v>4045.8220240141513</v>
      </c>
      <c r="D33" s="20">
        <f t="shared" si="1"/>
        <v>53.03275761953762</v>
      </c>
      <c r="E33" s="20">
        <f t="shared" si="0"/>
        <v>16.85759176672563</v>
      </c>
      <c r="F33" s="20">
        <f t="shared" si="2"/>
        <v>36.175165852811986</v>
      </c>
      <c r="G33" s="20">
        <f t="shared" si="4"/>
        <v>4009.6468581613394</v>
      </c>
      <c r="H33" s="20">
        <f t="shared" si="5"/>
        <v>547.5968291279321</v>
      </c>
      <c r="N33" s="2"/>
    </row>
    <row r="34" spans="1:14" x14ac:dyDescent="0.25">
      <c r="A34" s="36"/>
      <c r="B34" s="18">
        <v>30</v>
      </c>
      <c r="C34" s="20">
        <f t="shared" si="3"/>
        <v>4009.6468581613394</v>
      </c>
      <c r="D34" s="20">
        <f t="shared" si="1"/>
        <v>53.03275761953762</v>
      </c>
      <c r="E34" s="20">
        <f t="shared" si="0"/>
        <v>16.706861909005582</v>
      </c>
      <c r="F34" s="20">
        <f t="shared" si="2"/>
        <v>36.325895710532038</v>
      </c>
      <c r="G34" s="20">
        <f t="shared" si="4"/>
        <v>3973.3209624508072</v>
      </c>
      <c r="H34" s="20">
        <f t="shared" si="5"/>
        <v>564.30369103693772</v>
      </c>
      <c r="N34" s="2"/>
    </row>
    <row r="35" spans="1:14" x14ac:dyDescent="0.25">
      <c r="A35" s="36"/>
      <c r="B35" s="18">
        <v>31</v>
      </c>
      <c r="C35" s="20">
        <f t="shared" si="3"/>
        <v>3973.3209624508072</v>
      </c>
      <c r="D35" s="20">
        <f t="shared" si="1"/>
        <v>53.03275761953762</v>
      </c>
      <c r="E35" s="20">
        <f t="shared" si="0"/>
        <v>16.555504010211695</v>
      </c>
      <c r="F35" s="20">
        <f t="shared" si="2"/>
        <v>36.477253609325928</v>
      </c>
      <c r="G35" s="20">
        <f t="shared" si="4"/>
        <v>3936.8437088414812</v>
      </c>
      <c r="H35" s="20">
        <f t="shared" si="5"/>
        <v>580.85919504714946</v>
      </c>
      <c r="N35" s="2"/>
    </row>
    <row r="36" spans="1:14" x14ac:dyDescent="0.25">
      <c r="A36" s="36"/>
      <c r="B36" s="18">
        <v>32</v>
      </c>
      <c r="C36" s="20">
        <f t="shared" si="3"/>
        <v>3936.8437088414812</v>
      </c>
      <c r="D36" s="20">
        <f t="shared" si="1"/>
        <v>53.03275761953762</v>
      </c>
      <c r="E36" s="20">
        <f t="shared" si="0"/>
        <v>16.40351545350617</v>
      </c>
      <c r="F36" s="20">
        <f t="shared" si="2"/>
        <v>36.629242166031446</v>
      </c>
      <c r="G36" s="20">
        <f t="shared" si="4"/>
        <v>3900.2144666754498</v>
      </c>
      <c r="H36" s="20">
        <f t="shared" si="5"/>
        <v>597.26271050065566</v>
      </c>
      <c r="N36" s="2"/>
    </row>
    <row r="37" spans="1:14" x14ac:dyDescent="0.25">
      <c r="A37" s="36"/>
      <c r="B37" s="18">
        <v>33</v>
      </c>
      <c r="C37" s="20">
        <f t="shared" si="3"/>
        <v>3900.2144666754498</v>
      </c>
      <c r="D37" s="20">
        <f t="shared" si="1"/>
        <v>53.03275761953762</v>
      </c>
      <c r="E37" s="20">
        <f t="shared" ref="E37:E68" si="6">C37*(I$2/12)</f>
        <v>16.250893611147706</v>
      </c>
      <c r="F37" s="20">
        <f t="shared" si="2"/>
        <v>36.781864008389917</v>
      </c>
      <c r="G37" s="20">
        <f t="shared" si="4"/>
        <v>3863.4326026670597</v>
      </c>
      <c r="H37" s="20">
        <f t="shared" si="5"/>
        <v>613.51360411180337</v>
      </c>
      <c r="N37" s="2"/>
    </row>
    <row r="38" spans="1:14" x14ac:dyDescent="0.25">
      <c r="A38" s="36"/>
      <c r="B38" s="18">
        <v>34</v>
      </c>
      <c r="C38" s="20">
        <f t="shared" si="3"/>
        <v>3863.4326026670597</v>
      </c>
      <c r="D38" s="20">
        <f t="shared" ref="D38:D69" si="7">IF(G37&gt;0, K$2+L$2,0)</f>
        <v>53.03275761953762</v>
      </c>
      <c r="E38" s="20">
        <f t="shared" si="6"/>
        <v>16.097635844446081</v>
      </c>
      <c r="F38" s="20">
        <f t="shared" ref="F38:F69" si="8">IF(G37&gt;0, K$2+L$2-E38, 0)</f>
        <v>36.935121775091538</v>
      </c>
      <c r="G38" s="20">
        <f t="shared" si="4"/>
        <v>3826.4974808919683</v>
      </c>
      <c r="H38" s="20">
        <f t="shared" si="5"/>
        <v>629.61123995624951</v>
      </c>
      <c r="N38" s="2"/>
    </row>
    <row r="39" spans="1:14" x14ac:dyDescent="0.25">
      <c r="A39" s="36"/>
      <c r="B39" s="18">
        <v>35</v>
      </c>
      <c r="C39" s="20">
        <f t="shared" si="3"/>
        <v>3826.4974808919683</v>
      </c>
      <c r="D39" s="20">
        <f t="shared" si="7"/>
        <v>53.03275761953762</v>
      </c>
      <c r="E39" s="20">
        <f t="shared" si="6"/>
        <v>15.943739503716534</v>
      </c>
      <c r="F39" s="20">
        <f t="shared" si="8"/>
        <v>37.089018115821084</v>
      </c>
      <c r="G39" s="20">
        <f t="shared" si="4"/>
        <v>3789.4084627761472</v>
      </c>
      <c r="H39" s="20">
        <f t="shared" si="5"/>
        <v>645.55497945996603</v>
      </c>
      <c r="N39" s="2"/>
    </row>
    <row r="40" spans="1:14" x14ac:dyDescent="0.25">
      <c r="A40" s="37"/>
      <c r="B40" s="18">
        <v>36</v>
      </c>
      <c r="C40" s="20">
        <f t="shared" si="3"/>
        <v>3789.4084627761472</v>
      </c>
      <c r="D40" s="20">
        <f t="shared" si="7"/>
        <v>53.03275761953762</v>
      </c>
      <c r="E40" s="20">
        <f t="shared" si="6"/>
        <v>15.789201928233947</v>
      </c>
      <c r="F40" s="20">
        <f t="shared" si="8"/>
        <v>37.243555691303669</v>
      </c>
      <c r="G40" s="20">
        <f t="shared" si="4"/>
        <v>3752.1649070848434</v>
      </c>
      <c r="H40" s="20">
        <f t="shared" si="5"/>
        <v>661.34418138820001</v>
      </c>
      <c r="N40" s="2"/>
    </row>
    <row r="41" spans="1:14" x14ac:dyDescent="0.25">
      <c r="A41" s="32">
        <v>4</v>
      </c>
      <c r="B41" s="21">
        <v>37</v>
      </c>
      <c r="C41" s="22">
        <f t="shared" si="3"/>
        <v>3752.1649070848434</v>
      </c>
      <c r="D41" s="22">
        <f t="shared" si="7"/>
        <v>53.03275761953762</v>
      </c>
      <c r="E41" s="22">
        <f t="shared" si="6"/>
        <v>15.634020446186847</v>
      </c>
      <c r="F41" s="22">
        <f t="shared" si="8"/>
        <v>37.398737173350774</v>
      </c>
      <c r="G41" s="22">
        <f t="shared" si="4"/>
        <v>3714.7661699114929</v>
      </c>
      <c r="H41" s="22">
        <f t="shared" si="5"/>
        <v>676.97820183438682</v>
      </c>
      <c r="N41" s="2"/>
    </row>
    <row r="42" spans="1:14" x14ac:dyDescent="0.25">
      <c r="A42" s="33"/>
      <c r="B42" s="21">
        <v>38</v>
      </c>
      <c r="C42" s="22">
        <f t="shared" si="3"/>
        <v>3714.7661699114929</v>
      </c>
      <c r="D42" s="22">
        <f t="shared" si="7"/>
        <v>53.03275761953762</v>
      </c>
      <c r="E42" s="22">
        <f t="shared" si="6"/>
        <v>15.47819237463122</v>
      </c>
      <c r="F42" s="22">
        <f t="shared" si="8"/>
        <v>37.554565244906399</v>
      </c>
      <c r="G42" s="22">
        <f t="shared" si="4"/>
        <v>3677.2116046665865</v>
      </c>
      <c r="H42" s="22">
        <f t="shared" si="5"/>
        <v>692.45639420901807</v>
      </c>
      <c r="N42" s="2"/>
    </row>
    <row r="43" spans="1:14" x14ac:dyDescent="0.25">
      <c r="A43" s="33"/>
      <c r="B43" s="21">
        <v>39</v>
      </c>
      <c r="C43" s="22">
        <f t="shared" si="3"/>
        <v>3677.2116046665865</v>
      </c>
      <c r="D43" s="22">
        <f t="shared" si="7"/>
        <v>53.03275761953762</v>
      </c>
      <c r="E43" s="22">
        <f t="shared" si="6"/>
        <v>15.32171501944411</v>
      </c>
      <c r="F43" s="22">
        <f t="shared" si="8"/>
        <v>37.711042600093506</v>
      </c>
      <c r="G43" s="22">
        <f t="shared" si="4"/>
        <v>3639.5005620664929</v>
      </c>
      <c r="H43" s="22">
        <f t="shared" si="5"/>
        <v>707.7781092284622</v>
      </c>
      <c r="N43" s="2"/>
    </row>
    <row r="44" spans="1:14" x14ac:dyDescent="0.25">
      <c r="A44" s="33"/>
      <c r="B44" s="21">
        <v>40</v>
      </c>
      <c r="C44" s="22">
        <f t="shared" si="3"/>
        <v>3639.5005620664929</v>
      </c>
      <c r="D44" s="22">
        <f t="shared" si="7"/>
        <v>53.03275761953762</v>
      </c>
      <c r="E44" s="22">
        <f t="shared" si="6"/>
        <v>15.164585675277053</v>
      </c>
      <c r="F44" s="22">
        <f t="shared" si="8"/>
        <v>37.868171944260567</v>
      </c>
      <c r="G44" s="22">
        <f t="shared" si="4"/>
        <v>3601.6323901222322</v>
      </c>
      <c r="H44" s="22">
        <f t="shared" si="5"/>
        <v>722.94269490373927</v>
      </c>
      <c r="N44" s="2"/>
    </row>
    <row r="45" spans="1:14" x14ac:dyDescent="0.25">
      <c r="A45" s="33"/>
      <c r="B45" s="21">
        <v>41</v>
      </c>
      <c r="C45" s="22">
        <f t="shared" si="3"/>
        <v>3601.6323901222322</v>
      </c>
      <c r="D45" s="22">
        <f t="shared" si="7"/>
        <v>53.03275761953762</v>
      </c>
      <c r="E45" s="22">
        <f t="shared" si="6"/>
        <v>15.006801625509301</v>
      </c>
      <c r="F45" s="22">
        <f t="shared" si="8"/>
        <v>38.025955994028322</v>
      </c>
      <c r="G45" s="22">
        <f t="shared" si="4"/>
        <v>3563.606434128204</v>
      </c>
      <c r="H45" s="22">
        <f t="shared" si="5"/>
        <v>737.94949652924856</v>
      </c>
      <c r="N45" s="2"/>
    </row>
    <row r="46" spans="1:14" x14ac:dyDescent="0.25">
      <c r="A46" s="33"/>
      <c r="B46" s="21">
        <v>42</v>
      </c>
      <c r="C46" s="22">
        <f t="shared" si="3"/>
        <v>3563.606434128204</v>
      </c>
      <c r="D46" s="22">
        <f t="shared" si="7"/>
        <v>53.03275761953762</v>
      </c>
      <c r="E46" s="22">
        <f t="shared" si="6"/>
        <v>14.84836014220085</v>
      </c>
      <c r="F46" s="22">
        <f t="shared" si="8"/>
        <v>38.184397477336773</v>
      </c>
      <c r="G46" s="22">
        <f t="shared" si="4"/>
        <v>3525.4220366508671</v>
      </c>
      <c r="H46" s="22">
        <f t="shared" si="5"/>
        <v>752.79785667144938</v>
      </c>
      <c r="N46" s="2"/>
    </row>
    <row r="47" spans="1:14" x14ac:dyDescent="0.25">
      <c r="A47" s="33"/>
      <c r="B47" s="21">
        <v>43</v>
      </c>
      <c r="C47" s="22">
        <f t="shared" si="3"/>
        <v>3525.4220366508671</v>
      </c>
      <c r="D47" s="22">
        <f t="shared" si="7"/>
        <v>53.03275761953762</v>
      </c>
      <c r="E47" s="22">
        <f t="shared" si="6"/>
        <v>14.689258486045279</v>
      </c>
      <c r="F47" s="22">
        <f t="shared" si="8"/>
        <v>38.343499133492344</v>
      </c>
      <c r="G47" s="22">
        <f t="shared" si="4"/>
        <v>3487.0785375173746</v>
      </c>
      <c r="H47" s="22">
        <f t="shared" si="5"/>
        <v>767.48711515749471</v>
      </c>
      <c r="N47" s="2"/>
    </row>
    <row r="48" spans="1:14" x14ac:dyDescent="0.25">
      <c r="A48" s="33"/>
      <c r="B48" s="21">
        <v>44</v>
      </c>
      <c r="C48" s="22">
        <f t="shared" si="3"/>
        <v>3487.0785375173746</v>
      </c>
      <c r="D48" s="22">
        <f t="shared" si="7"/>
        <v>53.03275761953762</v>
      </c>
      <c r="E48" s="22">
        <f t="shared" si="6"/>
        <v>14.529493906322394</v>
      </c>
      <c r="F48" s="22">
        <f t="shared" si="8"/>
        <v>38.503263713215226</v>
      </c>
      <c r="G48" s="22">
        <f t="shared" si="4"/>
        <v>3448.5752738041592</v>
      </c>
      <c r="H48" s="22">
        <f t="shared" si="5"/>
        <v>782.0166090638171</v>
      </c>
      <c r="N48" s="2"/>
    </row>
    <row r="49" spans="1:14" x14ac:dyDescent="0.25">
      <c r="A49" s="33"/>
      <c r="B49" s="21">
        <v>45</v>
      </c>
      <c r="C49" s="22">
        <f t="shared" si="3"/>
        <v>3448.5752738041592</v>
      </c>
      <c r="D49" s="22">
        <f t="shared" si="7"/>
        <v>53.03275761953762</v>
      </c>
      <c r="E49" s="22">
        <f t="shared" si="6"/>
        <v>14.369063640850664</v>
      </c>
      <c r="F49" s="22">
        <f t="shared" si="8"/>
        <v>38.663693978686958</v>
      </c>
      <c r="G49" s="22">
        <f t="shared" si="4"/>
        <v>3409.9115798254725</v>
      </c>
      <c r="H49" s="22">
        <f t="shared" si="5"/>
        <v>796.38567270466774</v>
      </c>
      <c r="N49" s="2"/>
    </row>
    <row r="50" spans="1:14" x14ac:dyDescent="0.25">
      <c r="A50" s="33"/>
      <c r="B50" s="21">
        <v>46</v>
      </c>
      <c r="C50" s="22">
        <f t="shared" si="3"/>
        <v>3409.9115798254725</v>
      </c>
      <c r="D50" s="22">
        <f t="shared" si="7"/>
        <v>53.03275761953762</v>
      </c>
      <c r="E50" s="22">
        <f t="shared" si="6"/>
        <v>14.207964915939469</v>
      </c>
      <c r="F50" s="22">
        <f t="shared" si="8"/>
        <v>38.824792703598149</v>
      </c>
      <c r="G50" s="22">
        <f t="shared" si="4"/>
        <v>3371.0867871218743</v>
      </c>
      <c r="H50" s="22">
        <f t="shared" si="5"/>
        <v>810.59363762060718</v>
      </c>
      <c r="N50" s="2"/>
    </row>
    <row r="51" spans="1:14" x14ac:dyDescent="0.25">
      <c r="A51" s="33"/>
      <c r="B51" s="21">
        <v>47</v>
      </c>
      <c r="C51" s="22">
        <f t="shared" si="3"/>
        <v>3371.0867871218743</v>
      </c>
      <c r="D51" s="22">
        <f t="shared" si="7"/>
        <v>53.03275761953762</v>
      </c>
      <c r="E51" s="22">
        <f t="shared" si="6"/>
        <v>14.046194946341142</v>
      </c>
      <c r="F51" s="22">
        <f t="shared" si="8"/>
        <v>38.986562673196474</v>
      </c>
      <c r="G51" s="22">
        <f t="shared" si="4"/>
        <v>3332.1002244486776</v>
      </c>
      <c r="H51" s="22">
        <f t="shared" si="5"/>
        <v>824.63983256694837</v>
      </c>
      <c r="N51" s="2"/>
    </row>
    <row r="52" spans="1:14" x14ac:dyDescent="0.25">
      <c r="A52" s="34"/>
      <c r="B52" s="21">
        <v>48</v>
      </c>
      <c r="C52" s="22">
        <f t="shared" si="3"/>
        <v>3332.1002244486776</v>
      </c>
      <c r="D52" s="22">
        <f t="shared" si="7"/>
        <v>53.03275761953762</v>
      </c>
      <c r="E52" s="22">
        <f t="shared" si="6"/>
        <v>13.883750935202823</v>
      </c>
      <c r="F52" s="22">
        <f t="shared" si="8"/>
        <v>39.149006684334793</v>
      </c>
      <c r="G52" s="22">
        <f t="shared" si="4"/>
        <v>3292.9512177643428</v>
      </c>
      <c r="H52" s="22">
        <f t="shared" si="5"/>
        <v>838.52358350215115</v>
      </c>
      <c r="N52" s="2"/>
    </row>
    <row r="53" spans="1:14" x14ac:dyDescent="0.25">
      <c r="A53" s="35">
        <v>5</v>
      </c>
      <c r="B53" s="18">
        <v>49</v>
      </c>
      <c r="C53" s="20">
        <f t="shared" si="3"/>
        <v>3292.9512177643428</v>
      </c>
      <c r="D53" s="20">
        <f t="shared" si="7"/>
        <v>53.03275761953762</v>
      </c>
      <c r="E53" s="20">
        <f t="shared" si="6"/>
        <v>13.720630074018095</v>
      </c>
      <c r="F53" s="20">
        <f t="shared" si="8"/>
        <v>39.312127545519523</v>
      </c>
      <c r="G53" s="20">
        <f t="shared" si="4"/>
        <v>3253.6390902188232</v>
      </c>
      <c r="H53" s="20">
        <f t="shared" si="5"/>
        <v>852.24421357616927</v>
      </c>
      <c r="N53" s="2"/>
    </row>
    <row r="54" spans="1:14" x14ac:dyDescent="0.25">
      <c r="A54" s="36"/>
      <c r="B54" s="18">
        <v>50</v>
      </c>
      <c r="C54" s="20">
        <f t="shared" si="3"/>
        <v>3253.6390902188232</v>
      </c>
      <c r="D54" s="20">
        <f t="shared" si="7"/>
        <v>53.03275761953762</v>
      </c>
      <c r="E54" s="20">
        <f t="shared" si="6"/>
        <v>13.556829542578429</v>
      </c>
      <c r="F54" s="20">
        <f t="shared" si="8"/>
        <v>39.475928076959192</v>
      </c>
      <c r="G54" s="20">
        <f t="shared" si="4"/>
        <v>3214.1631621418642</v>
      </c>
      <c r="H54" s="20">
        <f t="shared" si="5"/>
        <v>865.80104311874766</v>
      </c>
      <c r="N54" s="2"/>
    </row>
    <row r="55" spans="1:14" x14ac:dyDescent="0.25">
      <c r="A55" s="36"/>
      <c r="B55" s="18">
        <v>51</v>
      </c>
      <c r="C55" s="20">
        <f t="shared" si="3"/>
        <v>3214.1631621418642</v>
      </c>
      <c r="D55" s="20">
        <f t="shared" si="7"/>
        <v>53.03275761953762</v>
      </c>
      <c r="E55" s="20">
        <f t="shared" si="6"/>
        <v>13.392346508924433</v>
      </c>
      <c r="F55" s="20">
        <f t="shared" si="8"/>
        <v>39.640411110613186</v>
      </c>
      <c r="G55" s="20">
        <f t="shared" si="4"/>
        <v>3174.5227510312511</v>
      </c>
      <c r="H55" s="20">
        <f t="shared" si="5"/>
        <v>879.1933896276721</v>
      </c>
      <c r="N55" s="2"/>
    </row>
    <row r="56" spans="1:14" x14ac:dyDescent="0.25">
      <c r="A56" s="36"/>
      <c r="B56" s="18">
        <v>52</v>
      </c>
      <c r="C56" s="20">
        <f t="shared" si="3"/>
        <v>3174.5227510312511</v>
      </c>
      <c r="D56" s="20">
        <f t="shared" si="7"/>
        <v>53.03275761953762</v>
      </c>
      <c r="E56" s="20">
        <f t="shared" si="6"/>
        <v>13.227178129296879</v>
      </c>
      <c r="F56" s="20">
        <f t="shared" si="8"/>
        <v>39.805579490240738</v>
      </c>
      <c r="G56" s="20">
        <f t="shared" si="4"/>
        <v>3134.7171715410104</v>
      </c>
      <c r="H56" s="20">
        <f t="shared" si="5"/>
        <v>892.42056775696904</v>
      </c>
      <c r="N56" s="2"/>
    </row>
    <row r="57" spans="1:14" x14ac:dyDescent="0.25">
      <c r="A57" s="36"/>
      <c r="B57" s="18">
        <v>53</v>
      </c>
      <c r="C57" s="20">
        <f t="shared" si="3"/>
        <v>3134.7171715410104</v>
      </c>
      <c r="D57" s="20">
        <f t="shared" si="7"/>
        <v>53.03275761953762</v>
      </c>
      <c r="E57" s="20">
        <f t="shared" si="6"/>
        <v>13.061321548087543</v>
      </c>
      <c r="F57" s="20">
        <f t="shared" si="8"/>
        <v>39.971436071450078</v>
      </c>
      <c r="G57" s="20">
        <f t="shared" si="4"/>
        <v>3094.7457354695603</v>
      </c>
      <c r="H57" s="20">
        <f t="shared" si="5"/>
        <v>905.4818893050566</v>
      </c>
      <c r="N57" s="2"/>
    </row>
    <row r="58" spans="1:14" x14ac:dyDescent="0.25">
      <c r="A58" s="36"/>
      <c r="B58" s="18">
        <v>54</v>
      </c>
      <c r="C58" s="20">
        <f t="shared" si="3"/>
        <v>3094.7457354695603</v>
      </c>
      <c r="D58" s="20">
        <f t="shared" si="7"/>
        <v>53.03275761953762</v>
      </c>
      <c r="E58" s="20">
        <f t="shared" si="6"/>
        <v>12.894773897789834</v>
      </c>
      <c r="F58" s="20">
        <f t="shared" si="8"/>
        <v>40.137983721747787</v>
      </c>
      <c r="G58" s="20">
        <f t="shared" si="4"/>
        <v>3054.6077517478125</v>
      </c>
      <c r="H58" s="20">
        <f t="shared" si="5"/>
        <v>918.37666320284643</v>
      </c>
      <c r="N58" s="2"/>
    </row>
    <row r="59" spans="1:14" x14ac:dyDescent="0.25">
      <c r="A59" s="36"/>
      <c r="B59" s="18">
        <v>55</v>
      </c>
      <c r="C59" s="20">
        <f t="shared" si="3"/>
        <v>3054.6077517478125</v>
      </c>
      <c r="D59" s="20">
        <f t="shared" si="7"/>
        <v>53.03275761953762</v>
      </c>
      <c r="E59" s="20">
        <f t="shared" si="6"/>
        <v>12.727532298949219</v>
      </c>
      <c r="F59" s="20">
        <f t="shared" si="8"/>
        <v>40.305225320588399</v>
      </c>
      <c r="G59" s="20">
        <f t="shared" si="4"/>
        <v>3014.3025264272242</v>
      </c>
      <c r="H59" s="20">
        <f t="shared" si="5"/>
        <v>931.10419550179563</v>
      </c>
      <c r="N59" s="2"/>
    </row>
    <row r="60" spans="1:14" x14ac:dyDescent="0.25">
      <c r="A60" s="36"/>
      <c r="B60" s="18">
        <v>56</v>
      </c>
      <c r="C60" s="20">
        <f t="shared" si="3"/>
        <v>3014.3025264272242</v>
      </c>
      <c r="D60" s="20">
        <f t="shared" si="7"/>
        <v>53.03275761953762</v>
      </c>
      <c r="E60" s="20">
        <f t="shared" si="6"/>
        <v>12.559593860113434</v>
      </c>
      <c r="F60" s="20">
        <f t="shared" si="8"/>
        <v>40.473163759424182</v>
      </c>
      <c r="G60" s="20">
        <f t="shared" si="4"/>
        <v>2973.8293626678001</v>
      </c>
      <c r="H60" s="20">
        <f t="shared" si="5"/>
        <v>943.66378936190904</v>
      </c>
      <c r="N60" s="2"/>
    </row>
    <row r="61" spans="1:14" x14ac:dyDescent="0.25">
      <c r="A61" s="36"/>
      <c r="B61" s="18">
        <v>57</v>
      </c>
      <c r="C61" s="20">
        <f t="shared" si="3"/>
        <v>2973.8293626678001</v>
      </c>
      <c r="D61" s="20">
        <f t="shared" si="7"/>
        <v>53.03275761953762</v>
      </c>
      <c r="E61" s="20">
        <f t="shared" si="6"/>
        <v>12.3909556777825</v>
      </c>
      <c r="F61" s="20">
        <f t="shared" si="8"/>
        <v>40.641801941755119</v>
      </c>
      <c r="G61" s="20">
        <f t="shared" si="4"/>
        <v>2933.1875607260449</v>
      </c>
      <c r="H61" s="20">
        <f t="shared" si="5"/>
        <v>956.05474503969151</v>
      </c>
      <c r="N61" s="2"/>
    </row>
    <row r="62" spans="1:14" x14ac:dyDescent="0.25">
      <c r="A62" s="36"/>
      <c r="B62" s="18">
        <v>58</v>
      </c>
      <c r="C62" s="20">
        <f t="shared" si="3"/>
        <v>2933.1875607260449</v>
      </c>
      <c r="D62" s="20">
        <f t="shared" si="7"/>
        <v>53.03275761953762</v>
      </c>
      <c r="E62" s="20">
        <f t="shared" si="6"/>
        <v>12.221614836358521</v>
      </c>
      <c r="F62" s="20">
        <f t="shared" si="8"/>
        <v>40.8111427831791</v>
      </c>
      <c r="G62" s="20">
        <f t="shared" si="4"/>
        <v>2892.3764179428658</v>
      </c>
      <c r="H62" s="20">
        <f t="shared" si="5"/>
        <v>968.27635987605004</v>
      </c>
      <c r="N62" s="2"/>
    </row>
    <row r="63" spans="1:14" x14ac:dyDescent="0.25">
      <c r="A63" s="36"/>
      <c r="B63" s="18">
        <v>59</v>
      </c>
      <c r="C63" s="20">
        <f t="shared" si="3"/>
        <v>2892.3764179428658</v>
      </c>
      <c r="D63" s="20">
        <f t="shared" si="7"/>
        <v>53.03275761953762</v>
      </c>
      <c r="E63" s="20">
        <f t="shared" si="6"/>
        <v>12.051568408095275</v>
      </c>
      <c r="F63" s="20">
        <f t="shared" si="8"/>
        <v>40.981189211442342</v>
      </c>
      <c r="G63" s="20">
        <f t="shared" si="4"/>
        <v>2851.3952287314237</v>
      </c>
      <c r="H63" s="20">
        <f t="shared" si="5"/>
        <v>980.32792828414529</v>
      </c>
      <c r="N63" s="2"/>
    </row>
    <row r="64" spans="1:14" x14ac:dyDescent="0.25">
      <c r="A64" s="37"/>
      <c r="B64" s="18">
        <v>60</v>
      </c>
      <c r="C64" s="20">
        <f t="shared" si="3"/>
        <v>2851.3952287314237</v>
      </c>
      <c r="D64" s="20">
        <f t="shared" si="7"/>
        <v>53.03275761953762</v>
      </c>
      <c r="E64" s="20">
        <f t="shared" si="6"/>
        <v>11.880813453047599</v>
      </c>
      <c r="F64" s="20">
        <f t="shared" si="8"/>
        <v>41.151944166490019</v>
      </c>
      <c r="G64" s="20">
        <f t="shared" si="4"/>
        <v>2810.2432845649337</v>
      </c>
      <c r="H64" s="20">
        <f t="shared" si="5"/>
        <v>992.2087417371929</v>
      </c>
      <c r="N64" s="2"/>
    </row>
    <row r="65" spans="1:14" x14ac:dyDescent="0.25">
      <c r="A65" s="32">
        <v>6</v>
      </c>
      <c r="B65" s="21">
        <v>61</v>
      </c>
      <c r="C65" s="22">
        <f t="shared" si="3"/>
        <v>2810.2432845649337</v>
      </c>
      <c r="D65" s="22">
        <f t="shared" si="7"/>
        <v>53.03275761953762</v>
      </c>
      <c r="E65" s="22">
        <f t="shared" si="6"/>
        <v>11.709347019020557</v>
      </c>
      <c r="F65" s="22">
        <f t="shared" si="8"/>
        <v>41.323410600517064</v>
      </c>
      <c r="G65" s="22">
        <f t="shared" si="4"/>
        <v>2768.9198739644166</v>
      </c>
      <c r="H65" s="22">
        <f t="shared" si="5"/>
        <v>1003.9180887562135</v>
      </c>
      <c r="N65" s="2"/>
    </row>
    <row r="66" spans="1:14" x14ac:dyDescent="0.25">
      <c r="A66" s="33"/>
      <c r="B66" s="21">
        <v>62</v>
      </c>
      <c r="C66" s="22">
        <f t="shared" si="3"/>
        <v>2768.9198739644166</v>
      </c>
      <c r="D66" s="22">
        <f t="shared" si="7"/>
        <v>53.03275761953762</v>
      </c>
      <c r="E66" s="22">
        <f t="shared" si="6"/>
        <v>11.537166141518403</v>
      </c>
      <c r="F66" s="22">
        <f t="shared" si="8"/>
        <v>41.495591478019215</v>
      </c>
      <c r="G66" s="22">
        <f t="shared" si="4"/>
        <v>2727.4242824863973</v>
      </c>
      <c r="H66" s="22">
        <f t="shared" si="5"/>
        <v>1015.4552548977318</v>
      </c>
      <c r="N66" s="2"/>
    </row>
    <row r="67" spans="1:14" x14ac:dyDescent="0.25">
      <c r="A67" s="33"/>
      <c r="B67" s="21">
        <v>63</v>
      </c>
      <c r="C67" s="22">
        <f t="shared" si="3"/>
        <v>2727.4242824863973</v>
      </c>
      <c r="D67" s="22">
        <f t="shared" si="7"/>
        <v>53.03275761953762</v>
      </c>
      <c r="E67" s="22">
        <f t="shared" si="6"/>
        <v>11.364267843693321</v>
      </c>
      <c r="F67" s="22">
        <f t="shared" si="8"/>
        <v>41.6684897758443</v>
      </c>
      <c r="G67" s="22">
        <f t="shared" si="4"/>
        <v>2685.7557927105531</v>
      </c>
      <c r="H67" s="22">
        <f t="shared" si="5"/>
        <v>1026.8195227414251</v>
      </c>
      <c r="N67" s="2"/>
    </row>
    <row r="68" spans="1:14" x14ac:dyDescent="0.25">
      <c r="A68" s="33"/>
      <c r="B68" s="21">
        <v>64</v>
      </c>
      <c r="C68" s="22">
        <f t="shared" si="3"/>
        <v>2685.7557927105531</v>
      </c>
      <c r="D68" s="22">
        <f t="shared" si="7"/>
        <v>53.03275761953762</v>
      </c>
      <c r="E68" s="22">
        <f t="shared" si="6"/>
        <v>11.19064913629397</v>
      </c>
      <c r="F68" s="22">
        <f t="shared" si="8"/>
        <v>41.842108483243649</v>
      </c>
      <c r="G68" s="22">
        <f t="shared" si="4"/>
        <v>2643.9136842273097</v>
      </c>
      <c r="H68" s="22">
        <f t="shared" si="5"/>
        <v>1038.0101718777191</v>
      </c>
      <c r="N68" s="2"/>
    </row>
    <row r="69" spans="1:14" x14ac:dyDescent="0.25">
      <c r="A69" s="33"/>
      <c r="B69" s="21">
        <v>65</v>
      </c>
      <c r="C69" s="22">
        <f t="shared" si="3"/>
        <v>2643.9136842273097</v>
      </c>
      <c r="D69" s="22">
        <f t="shared" si="7"/>
        <v>53.03275761953762</v>
      </c>
      <c r="E69" s="22">
        <f t="shared" ref="E69:E100" si="9">C69*(I$2/12)</f>
        <v>11.016307017613791</v>
      </c>
      <c r="F69" s="22">
        <f t="shared" si="8"/>
        <v>42.016450601923829</v>
      </c>
      <c r="G69" s="22">
        <f t="shared" si="4"/>
        <v>2601.897233625386</v>
      </c>
      <c r="H69" s="22">
        <f t="shared" si="5"/>
        <v>1049.026478895333</v>
      </c>
      <c r="N69" s="2"/>
    </row>
    <row r="70" spans="1:14" x14ac:dyDescent="0.25">
      <c r="A70" s="33"/>
      <c r="B70" s="21">
        <v>66</v>
      </c>
      <c r="C70" s="22">
        <f t="shared" si="3"/>
        <v>2601.897233625386</v>
      </c>
      <c r="D70" s="22">
        <f t="shared" ref="D70:D101" si="10">IF(G69&gt;0, K$2+L$2,0)</f>
        <v>53.03275761953762</v>
      </c>
      <c r="E70" s="22">
        <f t="shared" si="9"/>
        <v>10.841238473439109</v>
      </c>
      <c r="F70" s="22">
        <f t="shared" ref="F70:F101" si="11">IF(G69&gt;0, K$2+L$2-E70, 0)</f>
        <v>42.191519146098514</v>
      </c>
      <c r="G70" s="22">
        <f t="shared" si="4"/>
        <v>2559.7057144792875</v>
      </c>
      <c r="H70" s="22">
        <f t="shared" si="5"/>
        <v>1059.867717368772</v>
      </c>
      <c r="N70" s="2"/>
    </row>
    <row r="71" spans="1:14" x14ac:dyDescent="0.25">
      <c r="A71" s="33"/>
      <c r="B71" s="21">
        <v>67</v>
      </c>
      <c r="C71" s="22">
        <f t="shared" ref="C71:C124" si="12">IF(G70&gt;0, G70, 0)</f>
        <v>2559.7057144792875</v>
      </c>
      <c r="D71" s="22">
        <f t="shared" si="10"/>
        <v>53.03275761953762</v>
      </c>
      <c r="E71" s="22">
        <f t="shared" si="9"/>
        <v>10.665440476997031</v>
      </c>
      <c r="F71" s="22">
        <f t="shared" si="11"/>
        <v>42.367317142540585</v>
      </c>
      <c r="G71" s="22">
        <f t="shared" ref="G71:G124" si="13">C71-F71</f>
        <v>2517.3383973367468</v>
      </c>
      <c r="H71" s="22">
        <f t="shared" ref="H71:H124" si="14">H70+E71</f>
        <v>1070.533157845769</v>
      </c>
      <c r="N71" s="2"/>
    </row>
    <row r="72" spans="1:14" x14ac:dyDescent="0.25">
      <c r="A72" s="33"/>
      <c r="B72" s="21">
        <v>68</v>
      </c>
      <c r="C72" s="22">
        <f t="shared" si="12"/>
        <v>2517.3383973367468</v>
      </c>
      <c r="D72" s="22">
        <f t="shared" si="10"/>
        <v>53.03275761953762</v>
      </c>
      <c r="E72" s="22">
        <f t="shared" si="9"/>
        <v>10.488909988903112</v>
      </c>
      <c r="F72" s="22">
        <f t="shared" si="11"/>
        <v>42.543847630634509</v>
      </c>
      <c r="G72" s="22">
        <f t="shared" si="13"/>
        <v>2474.7945497061123</v>
      </c>
      <c r="H72" s="22">
        <f t="shared" si="14"/>
        <v>1081.022067834672</v>
      </c>
      <c r="N72" s="2"/>
    </row>
    <row r="73" spans="1:14" x14ac:dyDescent="0.25">
      <c r="A73" s="33"/>
      <c r="B73" s="21">
        <v>69</v>
      </c>
      <c r="C73" s="22">
        <f t="shared" si="12"/>
        <v>2474.7945497061123</v>
      </c>
      <c r="D73" s="22">
        <f t="shared" si="10"/>
        <v>53.03275761953762</v>
      </c>
      <c r="E73" s="22">
        <f t="shared" si="9"/>
        <v>10.311643957108801</v>
      </c>
      <c r="F73" s="22">
        <f t="shared" si="11"/>
        <v>42.72111366242882</v>
      </c>
      <c r="G73" s="22">
        <f t="shared" si="13"/>
        <v>2432.0734360436836</v>
      </c>
      <c r="H73" s="22">
        <f t="shared" si="14"/>
        <v>1091.3337117917808</v>
      </c>
      <c r="N73" s="2"/>
    </row>
    <row r="74" spans="1:14" x14ac:dyDescent="0.25">
      <c r="A74" s="33"/>
      <c r="B74" s="21">
        <v>70</v>
      </c>
      <c r="C74" s="22">
        <f t="shared" si="12"/>
        <v>2432.0734360436836</v>
      </c>
      <c r="D74" s="22">
        <f t="shared" si="10"/>
        <v>53.03275761953762</v>
      </c>
      <c r="E74" s="22">
        <f t="shared" si="9"/>
        <v>10.133639316848681</v>
      </c>
      <c r="F74" s="22">
        <f t="shared" si="11"/>
        <v>42.89911830268894</v>
      </c>
      <c r="G74" s="22">
        <f t="shared" si="13"/>
        <v>2389.1743177409949</v>
      </c>
      <c r="H74" s="22">
        <f t="shared" si="14"/>
        <v>1101.4673511086296</v>
      </c>
      <c r="N74" s="2"/>
    </row>
    <row r="75" spans="1:14" x14ac:dyDescent="0.25">
      <c r="A75" s="33"/>
      <c r="B75" s="21">
        <v>71</v>
      </c>
      <c r="C75" s="22">
        <f t="shared" si="12"/>
        <v>2389.1743177409949</v>
      </c>
      <c r="D75" s="22">
        <f t="shared" si="10"/>
        <v>53.03275761953762</v>
      </c>
      <c r="E75" s="22">
        <f t="shared" si="9"/>
        <v>9.9548929905874779</v>
      </c>
      <c r="F75" s="22">
        <f t="shared" si="11"/>
        <v>43.077864628950138</v>
      </c>
      <c r="G75" s="22">
        <f t="shared" si="13"/>
        <v>2346.0964531120449</v>
      </c>
      <c r="H75" s="22">
        <f t="shared" si="14"/>
        <v>1111.4222440992171</v>
      </c>
      <c r="N75" s="2"/>
    </row>
    <row r="76" spans="1:14" x14ac:dyDescent="0.25">
      <c r="A76" s="34"/>
      <c r="B76" s="21">
        <v>72</v>
      </c>
      <c r="C76" s="22">
        <f t="shared" si="12"/>
        <v>2346.0964531120449</v>
      </c>
      <c r="D76" s="22">
        <f t="shared" si="10"/>
        <v>53.03275761953762</v>
      </c>
      <c r="E76" s="22">
        <f t="shared" si="9"/>
        <v>9.7754018879668543</v>
      </c>
      <c r="F76" s="22">
        <f t="shared" si="11"/>
        <v>43.257355731570769</v>
      </c>
      <c r="G76" s="22">
        <f t="shared" si="13"/>
        <v>2302.839097380474</v>
      </c>
      <c r="H76" s="22">
        <f t="shared" si="14"/>
        <v>1121.1976459871839</v>
      </c>
      <c r="N76" s="2"/>
    </row>
    <row r="77" spans="1:14" x14ac:dyDescent="0.25">
      <c r="A77" s="35">
        <v>7</v>
      </c>
      <c r="B77" s="18">
        <v>73</v>
      </c>
      <c r="C77" s="20">
        <f t="shared" si="12"/>
        <v>2302.839097380474</v>
      </c>
      <c r="D77" s="20">
        <f t="shared" si="10"/>
        <v>53.03275761953762</v>
      </c>
      <c r="E77" s="20">
        <f t="shared" si="9"/>
        <v>9.5951629057519749</v>
      </c>
      <c r="F77" s="20">
        <f t="shared" si="11"/>
        <v>43.437594713785643</v>
      </c>
      <c r="G77" s="20">
        <f t="shared" si="13"/>
        <v>2259.4015026666884</v>
      </c>
      <c r="H77" s="20">
        <f t="shared" si="14"/>
        <v>1130.7928088929359</v>
      </c>
      <c r="N77" s="2"/>
    </row>
    <row r="78" spans="1:14" x14ac:dyDescent="0.25">
      <c r="A78" s="36"/>
      <c r="B78" s="18">
        <v>74</v>
      </c>
      <c r="C78" s="20">
        <f t="shared" si="12"/>
        <v>2259.4015026666884</v>
      </c>
      <c r="D78" s="20">
        <f t="shared" si="10"/>
        <v>53.03275761953762</v>
      </c>
      <c r="E78" s="20">
        <f t="shared" si="9"/>
        <v>9.4141729277778676</v>
      </c>
      <c r="F78" s="20">
        <f t="shared" si="11"/>
        <v>43.61858469175975</v>
      </c>
      <c r="G78" s="20">
        <f t="shared" si="13"/>
        <v>2215.7829179749288</v>
      </c>
      <c r="H78" s="20">
        <f t="shared" si="14"/>
        <v>1140.2069818207137</v>
      </c>
      <c r="N78" s="2"/>
    </row>
    <row r="79" spans="1:14" x14ac:dyDescent="0.25">
      <c r="A79" s="36"/>
      <c r="B79" s="18">
        <v>75</v>
      </c>
      <c r="C79" s="20">
        <f t="shared" si="12"/>
        <v>2215.7829179749288</v>
      </c>
      <c r="D79" s="20">
        <f t="shared" si="10"/>
        <v>53.03275761953762</v>
      </c>
      <c r="E79" s="20">
        <f t="shared" si="9"/>
        <v>9.2324288248955355</v>
      </c>
      <c r="F79" s="20">
        <f t="shared" si="11"/>
        <v>43.800328794642084</v>
      </c>
      <c r="G79" s="20">
        <f t="shared" si="13"/>
        <v>2171.9825891802866</v>
      </c>
      <c r="H79" s="20">
        <f t="shared" si="14"/>
        <v>1149.4394106456093</v>
      </c>
      <c r="N79" s="2"/>
    </row>
    <row r="80" spans="1:14" x14ac:dyDescent="0.25">
      <c r="A80" s="36"/>
      <c r="B80" s="18">
        <v>76</v>
      </c>
      <c r="C80" s="20">
        <f t="shared" si="12"/>
        <v>2171.9825891802866</v>
      </c>
      <c r="D80" s="20">
        <f t="shared" si="10"/>
        <v>53.03275761953762</v>
      </c>
      <c r="E80" s="20">
        <f t="shared" si="9"/>
        <v>9.0499274549178601</v>
      </c>
      <c r="F80" s="20">
        <f t="shared" si="11"/>
        <v>43.982830164619756</v>
      </c>
      <c r="G80" s="20">
        <f t="shared" si="13"/>
        <v>2127.9997590156668</v>
      </c>
      <c r="H80" s="20">
        <f t="shared" si="14"/>
        <v>1158.4893381005272</v>
      </c>
      <c r="N80" s="2"/>
    </row>
    <row r="81" spans="1:14" x14ac:dyDescent="0.25">
      <c r="A81" s="36"/>
      <c r="B81" s="18">
        <v>77</v>
      </c>
      <c r="C81" s="20">
        <f t="shared" si="12"/>
        <v>2127.9997590156668</v>
      </c>
      <c r="D81" s="20">
        <f t="shared" si="10"/>
        <v>53.03275761953762</v>
      </c>
      <c r="E81" s="20">
        <f t="shared" si="9"/>
        <v>8.8666656625652784</v>
      </c>
      <c r="F81" s="20">
        <f t="shared" si="11"/>
        <v>44.166091956972338</v>
      </c>
      <c r="G81" s="20">
        <f t="shared" si="13"/>
        <v>2083.8336670586946</v>
      </c>
      <c r="H81" s="20">
        <f t="shared" si="14"/>
        <v>1167.3560037630925</v>
      </c>
      <c r="N81" s="2"/>
    </row>
    <row r="82" spans="1:14" x14ac:dyDescent="0.25">
      <c r="A82" s="36"/>
      <c r="B82" s="18">
        <v>78</v>
      </c>
      <c r="C82" s="20">
        <f t="shared" si="12"/>
        <v>2083.8336670586946</v>
      </c>
      <c r="D82" s="20">
        <f t="shared" si="10"/>
        <v>53.03275761953762</v>
      </c>
      <c r="E82" s="20">
        <f t="shared" si="9"/>
        <v>8.6826402794112276</v>
      </c>
      <c r="F82" s="20">
        <f t="shared" si="11"/>
        <v>44.350117340126388</v>
      </c>
      <c r="G82" s="20">
        <f t="shared" si="13"/>
        <v>2039.4835497185682</v>
      </c>
      <c r="H82" s="20">
        <f t="shared" si="14"/>
        <v>1176.0386440425038</v>
      </c>
      <c r="N82" s="2"/>
    </row>
    <row r="83" spans="1:14" x14ac:dyDescent="0.25">
      <c r="A83" s="36"/>
      <c r="B83" s="18">
        <v>79</v>
      </c>
      <c r="C83" s="20">
        <f t="shared" si="12"/>
        <v>2039.4835497185682</v>
      </c>
      <c r="D83" s="20">
        <f t="shared" si="10"/>
        <v>53.03275761953762</v>
      </c>
      <c r="E83" s="20">
        <f t="shared" si="9"/>
        <v>8.4978481238273673</v>
      </c>
      <c r="F83" s="20">
        <f t="shared" si="11"/>
        <v>44.534909495710252</v>
      </c>
      <c r="G83" s="20">
        <f t="shared" si="13"/>
        <v>1994.9486402228579</v>
      </c>
      <c r="H83" s="20">
        <f t="shared" si="14"/>
        <v>1184.5364921663313</v>
      </c>
      <c r="N83" s="2"/>
    </row>
    <row r="84" spans="1:14" x14ac:dyDescent="0.25">
      <c r="A84" s="36"/>
      <c r="B84" s="18">
        <v>80</v>
      </c>
      <c r="C84" s="20">
        <f t="shared" si="12"/>
        <v>1994.9486402228579</v>
      </c>
      <c r="D84" s="20">
        <f t="shared" si="10"/>
        <v>53.03275761953762</v>
      </c>
      <c r="E84" s="20">
        <f t="shared" si="9"/>
        <v>8.3122860009285748</v>
      </c>
      <c r="F84" s="20">
        <f t="shared" si="11"/>
        <v>44.720471618609047</v>
      </c>
      <c r="G84" s="20">
        <f t="shared" si="13"/>
        <v>1950.2281686042488</v>
      </c>
      <c r="H84" s="20">
        <f t="shared" si="14"/>
        <v>1192.84877816726</v>
      </c>
      <c r="N84" s="2"/>
    </row>
    <row r="85" spans="1:14" x14ac:dyDescent="0.25">
      <c r="A85" s="36"/>
      <c r="B85" s="18">
        <v>81</v>
      </c>
      <c r="C85" s="20">
        <f t="shared" si="12"/>
        <v>1950.2281686042488</v>
      </c>
      <c r="D85" s="20">
        <f t="shared" si="10"/>
        <v>53.03275761953762</v>
      </c>
      <c r="E85" s="20">
        <f t="shared" si="9"/>
        <v>8.125950702517704</v>
      </c>
      <c r="F85" s="20">
        <f t="shared" si="11"/>
        <v>44.906806917019914</v>
      </c>
      <c r="G85" s="20">
        <f t="shared" si="13"/>
        <v>1905.321361687229</v>
      </c>
      <c r="H85" s="20">
        <f t="shared" si="14"/>
        <v>1200.9747288697777</v>
      </c>
      <c r="N85" s="2"/>
    </row>
    <row r="86" spans="1:14" x14ac:dyDescent="0.25">
      <c r="A86" s="36"/>
      <c r="B86" s="18">
        <v>82</v>
      </c>
      <c r="C86" s="20">
        <f t="shared" si="12"/>
        <v>1905.321361687229</v>
      </c>
      <c r="D86" s="20">
        <f t="shared" si="10"/>
        <v>53.03275761953762</v>
      </c>
      <c r="E86" s="20">
        <f t="shared" si="9"/>
        <v>7.9388390070301211</v>
      </c>
      <c r="F86" s="20">
        <f t="shared" si="11"/>
        <v>45.093918612507501</v>
      </c>
      <c r="G86" s="20">
        <f t="shared" si="13"/>
        <v>1860.2274430747216</v>
      </c>
      <c r="H86" s="20">
        <f t="shared" si="14"/>
        <v>1208.9135678768077</v>
      </c>
      <c r="N86" s="2"/>
    </row>
    <row r="87" spans="1:14" x14ac:dyDescent="0.25">
      <c r="A87" s="36"/>
      <c r="B87" s="18">
        <v>83</v>
      </c>
      <c r="C87" s="20">
        <f t="shared" si="12"/>
        <v>1860.2274430747216</v>
      </c>
      <c r="D87" s="20">
        <f t="shared" si="10"/>
        <v>53.03275761953762</v>
      </c>
      <c r="E87" s="20">
        <f t="shared" si="9"/>
        <v>7.7509476794780063</v>
      </c>
      <c r="F87" s="20">
        <f t="shared" si="11"/>
        <v>45.281809940059617</v>
      </c>
      <c r="G87" s="20">
        <f t="shared" si="13"/>
        <v>1814.9456331346619</v>
      </c>
      <c r="H87" s="20">
        <f t="shared" si="14"/>
        <v>1216.6645155562858</v>
      </c>
      <c r="N87" s="2"/>
    </row>
    <row r="88" spans="1:14" x14ac:dyDescent="0.25">
      <c r="A88" s="37"/>
      <c r="B88" s="18">
        <v>84</v>
      </c>
      <c r="C88" s="20">
        <f t="shared" si="12"/>
        <v>1814.9456331346619</v>
      </c>
      <c r="D88" s="20">
        <f t="shared" si="10"/>
        <v>53.03275761953762</v>
      </c>
      <c r="E88" s="20">
        <f t="shared" si="9"/>
        <v>7.5622734713944242</v>
      </c>
      <c r="F88" s="20">
        <f t="shared" si="11"/>
        <v>45.470484148143193</v>
      </c>
      <c r="G88" s="20">
        <f t="shared" si="13"/>
        <v>1769.4751489865187</v>
      </c>
      <c r="H88" s="20">
        <f t="shared" si="14"/>
        <v>1224.2267890276803</v>
      </c>
      <c r="N88" s="2"/>
    </row>
    <row r="89" spans="1:14" x14ac:dyDescent="0.25">
      <c r="A89" s="32">
        <v>8</v>
      </c>
      <c r="B89" s="21">
        <v>85</v>
      </c>
      <c r="C89" s="22">
        <f t="shared" si="12"/>
        <v>1769.4751489865187</v>
      </c>
      <c r="D89" s="22">
        <f t="shared" si="10"/>
        <v>53.03275761953762</v>
      </c>
      <c r="E89" s="22">
        <f t="shared" si="9"/>
        <v>7.3728131207771606</v>
      </c>
      <c r="F89" s="22">
        <f t="shared" si="11"/>
        <v>45.65994449876046</v>
      </c>
      <c r="G89" s="22">
        <f t="shared" si="13"/>
        <v>1723.8152044877581</v>
      </c>
      <c r="H89" s="22">
        <f t="shared" si="14"/>
        <v>1231.5996021484575</v>
      </c>
      <c r="N89" s="2"/>
    </row>
    <row r="90" spans="1:14" x14ac:dyDescent="0.25">
      <c r="A90" s="33"/>
      <c r="B90" s="21">
        <v>86</v>
      </c>
      <c r="C90" s="22">
        <f t="shared" si="12"/>
        <v>1723.8152044877581</v>
      </c>
      <c r="D90" s="22">
        <f t="shared" si="10"/>
        <v>53.03275761953762</v>
      </c>
      <c r="E90" s="22">
        <f t="shared" si="9"/>
        <v>7.1825633520323251</v>
      </c>
      <c r="F90" s="22">
        <f t="shared" si="11"/>
        <v>45.850194267505294</v>
      </c>
      <c r="G90" s="22">
        <f t="shared" si="13"/>
        <v>1677.9650102202529</v>
      </c>
      <c r="H90" s="22">
        <f t="shared" si="14"/>
        <v>1238.7821655004898</v>
      </c>
      <c r="N90" s="2"/>
    </row>
    <row r="91" spans="1:14" x14ac:dyDescent="0.25">
      <c r="A91" s="33"/>
      <c r="B91" s="21">
        <v>87</v>
      </c>
      <c r="C91" s="22">
        <f t="shared" si="12"/>
        <v>1677.9650102202529</v>
      </c>
      <c r="D91" s="22">
        <f t="shared" si="10"/>
        <v>53.03275761953762</v>
      </c>
      <c r="E91" s="22">
        <f t="shared" si="9"/>
        <v>6.9915208759177201</v>
      </c>
      <c r="F91" s="22">
        <f t="shared" si="11"/>
        <v>46.041236743619898</v>
      </c>
      <c r="G91" s="22">
        <f t="shared" si="13"/>
        <v>1631.923773476633</v>
      </c>
      <c r="H91" s="22">
        <f t="shared" si="14"/>
        <v>1245.7736863764076</v>
      </c>
      <c r="N91" s="2"/>
    </row>
    <row r="92" spans="1:14" x14ac:dyDescent="0.25">
      <c r="A92" s="33"/>
      <c r="B92" s="21">
        <v>88</v>
      </c>
      <c r="C92" s="22">
        <f t="shared" si="12"/>
        <v>1631.923773476633</v>
      </c>
      <c r="D92" s="22">
        <f t="shared" si="10"/>
        <v>53.03275761953762</v>
      </c>
      <c r="E92" s="22">
        <f t="shared" si="9"/>
        <v>6.7996823894859704</v>
      </c>
      <c r="F92" s="22">
        <f t="shared" si="11"/>
        <v>46.233075230051647</v>
      </c>
      <c r="G92" s="22">
        <f t="shared" si="13"/>
        <v>1585.6906982465814</v>
      </c>
      <c r="H92" s="22">
        <f t="shared" si="14"/>
        <v>1252.5733687658935</v>
      </c>
      <c r="N92" s="2"/>
    </row>
    <row r="93" spans="1:14" x14ac:dyDescent="0.25">
      <c r="A93" s="33"/>
      <c r="B93" s="21">
        <v>89</v>
      </c>
      <c r="C93" s="22">
        <f t="shared" si="12"/>
        <v>1585.6906982465814</v>
      </c>
      <c r="D93" s="22">
        <f t="shared" si="10"/>
        <v>53.03275761953762</v>
      </c>
      <c r="E93" s="22">
        <f t="shared" si="9"/>
        <v>6.6070445760274223</v>
      </c>
      <c r="F93" s="22">
        <f t="shared" si="11"/>
        <v>46.4257130435102</v>
      </c>
      <c r="G93" s="22">
        <f t="shared" si="13"/>
        <v>1539.2649852030713</v>
      </c>
      <c r="H93" s="22">
        <f t="shared" si="14"/>
        <v>1259.1804133419209</v>
      </c>
      <c r="N93" s="2"/>
    </row>
    <row r="94" spans="1:14" x14ac:dyDescent="0.25">
      <c r="A94" s="33"/>
      <c r="B94" s="21">
        <v>90</v>
      </c>
      <c r="C94" s="22">
        <f t="shared" si="12"/>
        <v>1539.2649852030713</v>
      </c>
      <c r="D94" s="22">
        <f t="shared" si="10"/>
        <v>53.03275761953762</v>
      </c>
      <c r="E94" s="22">
        <f t="shared" si="9"/>
        <v>6.413604105012797</v>
      </c>
      <c r="F94" s="22">
        <f t="shared" si="11"/>
        <v>46.619153514524825</v>
      </c>
      <c r="G94" s="22">
        <f t="shared" si="13"/>
        <v>1492.6458316885464</v>
      </c>
      <c r="H94" s="22">
        <f t="shared" si="14"/>
        <v>1265.5940174469338</v>
      </c>
      <c r="N94" s="2"/>
    </row>
    <row r="95" spans="1:14" x14ac:dyDescent="0.25">
      <c r="A95" s="33"/>
      <c r="B95" s="21">
        <v>91</v>
      </c>
      <c r="C95" s="22">
        <f t="shared" si="12"/>
        <v>1492.6458316885464</v>
      </c>
      <c r="D95" s="22">
        <f t="shared" si="10"/>
        <v>53.03275761953762</v>
      </c>
      <c r="E95" s="22">
        <f t="shared" si="9"/>
        <v>6.2193576320356101</v>
      </c>
      <c r="F95" s="22">
        <f t="shared" si="11"/>
        <v>46.813399987502009</v>
      </c>
      <c r="G95" s="22">
        <f t="shared" si="13"/>
        <v>1445.8324317010445</v>
      </c>
      <c r="H95" s="22">
        <f t="shared" si="14"/>
        <v>1271.8133750789693</v>
      </c>
      <c r="N95" s="2"/>
    </row>
    <row r="96" spans="1:14" x14ac:dyDescent="0.25">
      <c r="A96" s="33"/>
      <c r="B96" s="21">
        <v>92</v>
      </c>
      <c r="C96" s="22">
        <f t="shared" si="12"/>
        <v>1445.8324317010445</v>
      </c>
      <c r="D96" s="22">
        <f t="shared" si="10"/>
        <v>53.03275761953762</v>
      </c>
      <c r="E96" s="22">
        <f t="shared" si="9"/>
        <v>6.0243017987543519</v>
      </c>
      <c r="F96" s="22">
        <f t="shared" si="11"/>
        <v>47.008455820783269</v>
      </c>
      <c r="G96" s="22">
        <f t="shared" si="13"/>
        <v>1398.8239758802613</v>
      </c>
      <c r="H96" s="22">
        <f t="shared" si="14"/>
        <v>1277.8376768777237</v>
      </c>
      <c r="N96" s="2"/>
    </row>
    <row r="97" spans="1:14" x14ac:dyDescent="0.25">
      <c r="A97" s="33"/>
      <c r="B97" s="21">
        <v>93</v>
      </c>
      <c r="C97" s="22">
        <f t="shared" si="12"/>
        <v>1398.8239758802613</v>
      </c>
      <c r="D97" s="22">
        <f t="shared" si="10"/>
        <v>53.03275761953762</v>
      </c>
      <c r="E97" s="22">
        <f t="shared" si="9"/>
        <v>5.8284332328344224</v>
      </c>
      <c r="F97" s="22">
        <f t="shared" si="11"/>
        <v>47.204324386703199</v>
      </c>
      <c r="G97" s="22">
        <f t="shared" si="13"/>
        <v>1351.6196514935582</v>
      </c>
      <c r="H97" s="22">
        <f t="shared" si="14"/>
        <v>1283.6661101105581</v>
      </c>
      <c r="N97" s="2"/>
    </row>
    <row r="98" spans="1:14" x14ac:dyDescent="0.25">
      <c r="A98" s="33"/>
      <c r="B98" s="21">
        <v>94</v>
      </c>
      <c r="C98" s="22">
        <f t="shared" si="12"/>
        <v>1351.6196514935582</v>
      </c>
      <c r="D98" s="22">
        <f t="shared" si="10"/>
        <v>53.03275761953762</v>
      </c>
      <c r="E98" s="22">
        <f t="shared" si="9"/>
        <v>5.6317485478898259</v>
      </c>
      <c r="F98" s="22">
        <f t="shared" si="11"/>
        <v>47.401009071647792</v>
      </c>
      <c r="G98" s="22">
        <f t="shared" si="13"/>
        <v>1304.2186424219103</v>
      </c>
      <c r="H98" s="22">
        <f t="shared" si="14"/>
        <v>1289.2978586584479</v>
      </c>
      <c r="N98" s="2"/>
    </row>
    <row r="99" spans="1:14" x14ac:dyDescent="0.25">
      <c r="A99" s="33"/>
      <c r="B99" s="21">
        <v>95</v>
      </c>
      <c r="C99" s="22">
        <f t="shared" si="12"/>
        <v>1304.2186424219103</v>
      </c>
      <c r="D99" s="22">
        <f t="shared" si="10"/>
        <v>53.03275761953762</v>
      </c>
      <c r="E99" s="22">
        <f t="shared" si="9"/>
        <v>5.4342443434246261</v>
      </c>
      <c r="F99" s="22">
        <f t="shared" si="11"/>
        <v>47.598513276112996</v>
      </c>
      <c r="G99" s="22">
        <f t="shared" si="13"/>
        <v>1256.6201291457974</v>
      </c>
      <c r="H99" s="22">
        <f t="shared" si="14"/>
        <v>1294.7321030018725</v>
      </c>
      <c r="N99" s="2"/>
    </row>
    <row r="100" spans="1:14" x14ac:dyDescent="0.25">
      <c r="A100" s="34"/>
      <c r="B100" s="21">
        <v>96</v>
      </c>
      <c r="C100" s="22">
        <f t="shared" si="12"/>
        <v>1256.6201291457974</v>
      </c>
      <c r="D100" s="22">
        <f t="shared" si="10"/>
        <v>53.03275761953762</v>
      </c>
      <c r="E100" s="22">
        <f t="shared" si="9"/>
        <v>5.2359172047741556</v>
      </c>
      <c r="F100" s="22">
        <f t="shared" si="11"/>
        <v>47.796840414763466</v>
      </c>
      <c r="G100" s="22">
        <f t="shared" si="13"/>
        <v>1208.8232887310339</v>
      </c>
      <c r="H100" s="22">
        <f t="shared" si="14"/>
        <v>1299.9680202066465</v>
      </c>
      <c r="N100" s="2"/>
    </row>
    <row r="101" spans="1:14" x14ac:dyDescent="0.25">
      <c r="A101" s="35">
        <v>9</v>
      </c>
      <c r="B101" s="18">
        <v>97</v>
      </c>
      <c r="C101" s="20">
        <f t="shared" si="12"/>
        <v>1208.8232887310339</v>
      </c>
      <c r="D101" s="20">
        <f t="shared" si="10"/>
        <v>53.03275761953762</v>
      </c>
      <c r="E101" s="20">
        <f t="shared" ref="E101:E124" si="15">C101*(I$2/12)</f>
        <v>5.0367637030459749</v>
      </c>
      <c r="F101" s="20">
        <f t="shared" si="11"/>
        <v>47.995993916491642</v>
      </c>
      <c r="G101" s="20">
        <f t="shared" si="13"/>
        <v>1160.8272948145423</v>
      </c>
      <c r="H101" s="20">
        <f t="shared" si="14"/>
        <v>1305.0047839096926</v>
      </c>
      <c r="N101" s="2"/>
    </row>
    <row r="102" spans="1:14" x14ac:dyDescent="0.25">
      <c r="A102" s="36"/>
      <c r="B102" s="18">
        <v>98</v>
      </c>
      <c r="C102" s="20">
        <f t="shared" si="12"/>
        <v>1160.8272948145423</v>
      </c>
      <c r="D102" s="20">
        <f t="shared" ref="D102:D124" si="16">IF(G101&gt;0, K$2+L$2,0)</f>
        <v>53.03275761953762</v>
      </c>
      <c r="E102" s="20">
        <f t="shared" si="15"/>
        <v>4.8367803950605923</v>
      </c>
      <c r="F102" s="20">
        <f t="shared" ref="F102:F133" si="17">IF(G101&gt;0, K$2+L$2-E102, 0)</f>
        <v>48.195977224477026</v>
      </c>
      <c r="G102" s="20">
        <f t="shared" si="13"/>
        <v>1112.6313175900652</v>
      </c>
      <c r="H102" s="20">
        <f t="shared" si="14"/>
        <v>1309.8415643047531</v>
      </c>
      <c r="N102" s="2"/>
    </row>
    <row r="103" spans="1:14" x14ac:dyDescent="0.25">
      <c r="A103" s="36"/>
      <c r="B103" s="18">
        <v>99</v>
      </c>
      <c r="C103" s="20">
        <f t="shared" si="12"/>
        <v>1112.6313175900652</v>
      </c>
      <c r="D103" s="20">
        <f t="shared" si="16"/>
        <v>53.03275761953762</v>
      </c>
      <c r="E103" s="20">
        <f t="shared" si="15"/>
        <v>4.635963823291938</v>
      </c>
      <c r="F103" s="20">
        <f t="shared" si="17"/>
        <v>48.396793796245682</v>
      </c>
      <c r="G103" s="20">
        <f t="shared" si="13"/>
        <v>1064.2345237938196</v>
      </c>
      <c r="H103" s="20">
        <f t="shared" si="14"/>
        <v>1314.4775281280449</v>
      </c>
      <c r="N103" s="2"/>
    </row>
    <row r="104" spans="1:14" x14ac:dyDescent="0.25">
      <c r="A104" s="36"/>
      <c r="B104" s="18">
        <v>100</v>
      </c>
      <c r="C104" s="20">
        <f t="shared" si="12"/>
        <v>1064.2345237938196</v>
      </c>
      <c r="D104" s="20">
        <f t="shared" si="16"/>
        <v>53.03275761953762</v>
      </c>
      <c r="E104" s="20">
        <f t="shared" si="15"/>
        <v>4.4343105158075815</v>
      </c>
      <c r="F104" s="20">
        <f t="shared" si="17"/>
        <v>48.598447103730038</v>
      </c>
      <c r="G104" s="20">
        <f t="shared" si="13"/>
        <v>1015.6360766900896</v>
      </c>
      <c r="H104" s="20">
        <f t="shared" si="14"/>
        <v>1318.9118386438524</v>
      </c>
      <c r="N104" s="2"/>
    </row>
    <row r="105" spans="1:14" x14ac:dyDescent="0.25">
      <c r="A105" s="36"/>
      <c r="B105" s="18">
        <v>101</v>
      </c>
      <c r="C105" s="20">
        <f t="shared" si="12"/>
        <v>1015.6360766900896</v>
      </c>
      <c r="D105" s="20">
        <f t="shared" si="16"/>
        <v>53.03275761953762</v>
      </c>
      <c r="E105" s="20">
        <f t="shared" si="15"/>
        <v>4.2318169862087061</v>
      </c>
      <c r="F105" s="20">
        <f t="shared" si="17"/>
        <v>48.800940633328914</v>
      </c>
      <c r="G105" s="20">
        <f t="shared" si="13"/>
        <v>966.83513605676069</v>
      </c>
      <c r="H105" s="20">
        <f t="shared" si="14"/>
        <v>1323.1436556300612</v>
      </c>
      <c r="N105" s="2"/>
    </row>
    <row r="106" spans="1:14" x14ac:dyDescent="0.25">
      <c r="A106" s="36"/>
      <c r="B106" s="18">
        <v>102</v>
      </c>
      <c r="C106" s="20">
        <f t="shared" si="12"/>
        <v>966.83513605676069</v>
      </c>
      <c r="D106" s="20">
        <f t="shared" si="16"/>
        <v>53.03275761953762</v>
      </c>
      <c r="E106" s="20">
        <f t="shared" si="15"/>
        <v>4.0284797335698359</v>
      </c>
      <c r="F106" s="20">
        <f t="shared" si="17"/>
        <v>49.004277885967781</v>
      </c>
      <c r="G106" s="20">
        <f t="shared" si="13"/>
        <v>917.83085817079291</v>
      </c>
      <c r="H106" s="20">
        <f t="shared" si="14"/>
        <v>1327.172135363631</v>
      </c>
      <c r="N106" s="2"/>
    </row>
    <row r="107" spans="1:14" x14ac:dyDescent="0.25">
      <c r="A107" s="36"/>
      <c r="B107" s="18">
        <v>103</v>
      </c>
      <c r="C107" s="20">
        <f t="shared" si="12"/>
        <v>917.83085817079291</v>
      </c>
      <c r="D107" s="20">
        <f t="shared" si="16"/>
        <v>53.03275761953762</v>
      </c>
      <c r="E107" s="20">
        <f t="shared" si="15"/>
        <v>3.8242952423783039</v>
      </c>
      <c r="F107" s="20">
        <f t="shared" si="17"/>
        <v>49.208462377159314</v>
      </c>
      <c r="G107" s="20">
        <f t="shared" si="13"/>
        <v>868.62239579363359</v>
      </c>
      <c r="H107" s="20">
        <f t="shared" si="14"/>
        <v>1330.9964306060094</v>
      </c>
      <c r="N107" s="2"/>
    </row>
    <row r="108" spans="1:14" x14ac:dyDescent="0.25">
      <c r="A108" s="36"/>
      <c r="B108" s="18">
        <v>104</v>
      </c>
      <c r="C108" s="20">
        <f t="shared" si="12"/>
        <v>868.62239579363359</v>
      </c>
      <c r="D108" s="20">
        <f t="shared" si="16"/>
        <v>53.03275761953762</v>
      </c>
      <c r="E108" s="20">
        <f t="shared" si="15"/>
        <v>3.6192599824734732</v>
      </c>
      <c r="F108" s="20">
        <f t="shared" si="17"/>
        <v>49.413497637064147</v>
      </c>
      <c r="G108" s="20">
        <f t="shared" si="13"/>
        <v>819.20889815656949</v>
      </c>
      <c r="H108" s="20">
        <f t="shared" si="14"/>
        <v>1334.6156905884829</v>
      </c>
      <c r="N108" s="2"/>
    </row>
    <row r="109" spans="1:14" x14ac:dyDescent="0.25">
      <c r="A109" s="36"/>
      <c r="B109" s="18">
        <v>105</v>
      </c>
      <c r="C109" s="20">
        <f t="shared" si="12"/>
        <v>819.20889815656949</v>
      </c>
      <c r="D109" s="20">
        <f t="shared" si="16"/>
        <v>53.03275761953762</v>
      </c>
      <c r="E109" s="20">
        <f t="shared" si="15"/>
        <v>3.4133704089857062</v>
      </c>
      <c r="F109" s="20">
        <f t="shared" si="17"/>
        <v>49.619387210551913</v>
      </c>
      <c r="G109" s="20">
        <f t="shared" si="13"/>
        <v>769.58951094601753</v>
      </c>
      <c r="H109" s="20">
        <f t="shared" si="14"/>
        <v>1338.0290609974686</v>
      </c>
      <c r="N109" s="2"/>
    </row>
    <row r="110" spans="1:14" x14ac:dyDescent="0.25">
      <c r="A110" s="36"/>
      <c r="B110" s="18">
        <v>106</v>
      </c>
      <c r="C110" s="20">
        <f t="shared" si="12"/>
        <v>769.58951094601753</v>
      </c>
      <c r="D110" s="20">
        <f t="shared" si="16"/>
        <v>53.03275761953762</v>
      </c>
      <c r="E110" s="20">
        <f t="shared" si="15"/>
        <v>3.2066229622750728</v>
      </c>
      <c r="F110" s="20">
        <f t="shared" si="17"/>
        <v>49.82613465726255</v>
      </c>
      <c r="G110" s="20">
        <f t="shared" si="13"/>
        <v>719.76337628875501</v>
      </c>
      <c r="H110" s="20">
        <f t="shared" si="14"/>
        <v>1341.2356839597437</v>
      </c>
      <c r="N110" s="2"/>
    </row>
    <row r="111" spans="1:14" x14ac:dyDescent="0.25">
      <c r="A111" s="36"/>
      <c r="B111" s="18">
        <v>107</v>
      </c>
      <c r="C111" s="20">
        <f t="shared" si="12"/>
        <v>719.76337628875501</v>
      </c>
      <c r="D111" s="20">
        <f t="shared" si="16"/>
        <v>53.03275761953762</v>
      </c>
      <c r="E111" s="20">
        <f t="shared" si="15"/>
        <v>2.9990140678698127</v>
      </c>
      <c r="F111" s="20">
        <f t="shared" si="17"/>
        <v>50.033743551667804</v>
      </c>
      <c r="G111" s="20">
        <f t="shared" si="13"/>
        <v>669.72963273708717</v>
      </c>
      <c r="H111" s="20">
        <f t="shared" si="14"/>
        <v>1344.2346980276136</v>
      </c>
      <c r="N111" s="2"/>
    </row>
    <row r="112" spans="1:14" x14ac:dyDescent="0.25">
      <c r="A112" s="37"/>
      <c r="B112" s="18">
        <v>108</v>
      </c>
      <c r="C112" s="20">
        <f t="shared" si="12"/>
        <v>669.72963273708717</v>
      </c>
      <c r="D112" s="20">
        <f t="shared" si="16"/>
        <v>53.03275761953762</v>
      </c>
      <c r="E112" s="20">
        <f t="shared" si="15"/>
        <v>2.7905401364045299</v>
      </c>
      <c r="F112" s="20">
        <f t="shared" si="17"/>
        <v>50.242217483133089</v>
      </c>
      <c r="G112" s="20">
        <f t="shared" si="13"/>
        <v>619.48741525395405</v>
      </c>
      <c r="H112" s="20">
        <f t="shared" si="14"/>
        <v>1347.0252381640182</v>
      </c>
      <c r="N112" s="2"/>
    </row>
    <row r="113" spans="1:14" x14ac:dyDescent="0.25">
      <c r="A113" s="32">
        <v>10</v>
      </c>
      <c r="B113" s="21">
        <v>109</v>
      </c>
      <c r="C113" s="22">
        <f t="shared" si="12"/>
        <v>619.48741525395405</v>
      </c>
      <c r="D113" s="22">
        <f t="shared" si="16"/>
        <v>53.03275761953762</v>
      </c>
      <c r="E113" s="22">
        <f t="shared" si="15"/>
        <v>2.5811975635581419</v>
      </c>
      <c r="F113" s="22">
        <f t="shared" si="17"/>
        <v>50.451560055979478</v>
      </c>
      <c r="G113" s="22">
        <f t="shared" si="13"/>
        <v>569.03585519797457</v>
      </c>
      <c r="H113" s="22">
        <f t="shared" si="14"/>
        <v>1349.6064357275764</v>
      </c>
      <c r="N113" s="2"/>
    </row>
    <row r="114" spans="1:14" x14ac:dyDescent="0.25">
      <c r="A114" s="33"/>
      <c r="B114" s="21">
        <v>110</v>
      </c>
      <c r="C114" s="22">
        <f t="shared" si="12"/>
        <v>569.03585519797457</v>
      </c>
      <c r="D114" s="22">
        <f t="shared" si="16"/>
        <v>53.03275761953762</v>
      </c>
      <c r="E114" s="22">
        <f t="shared" si="15"/>
        <v>2.3709827299915607</v>
      </c>
      <c r="F114" s="22">
        <f t="shared" si="17"/>
        <v>50.661774889546059</v>
      </c>
      <c r="G114" s="22">
        <f t="shared" si="13"/>
        <v>518.37408030842846</v>
      </c>
      <c r="H114" s="22">
        <f t="shared" si="14"/>
        <v>1351.9774184575679</v>
      </c>
      <c r="N114" s="2"/>
    </row>
    <row r="115" spans="1:14" x14ac:dyDescent="0.25">
      <c r="A115" s="33"/>
      <c r="B115" s="21">
        <v>111</v>
      </c>
      <c r="C115" s="22">
        <f t="shared" si="12"/>
        <v>518.37408030842846</v>
      </c>
      <c r="D115" s="22">
        <f t="shared" si="16"/>
        <v>53.03275761953762</v>
      </c>
      <c r="E115" s="22">
        <f t="shared" si="15"/>
        <v>2.1598920012851184</v>
      </c>
      <c r="F115" s="22">
        <f t="shared" si="17"/>
        <v>50.872865618252504</v>
      </c>
      <c r="G115" s="22">
        <f t="shared" si="13"/>
        <v>467.50121469017597</v>
      </c>
      <c r="H115" s="22">
        <f t="shared" si="14"/>
        <v>1354.1373104588529</v>
      </c>
      <c r="N115" s="2"/>
    </row>
    <row r="116" spans="1:14" x14ac:dyDescent="0.25">
      <c r="A116" s="33"/>
      <c r="B116" s="21">
        <v>112</v>
      </c>
      <c r="C116" s="22">
        <f t="shared" si="12"/>
        <v>467.50121469017597</v>
      </c>
      <c r="D116" s="22">
        <f t="shared" si="16"/>
        <v>53.03275761953762</v>
      </c>
      <c r="E116" s="22">
        <f t="shared" si="15"/>
        <v>1.9479217278757333</v>
      </c>
      <c r="F116" s="22">
        <f t="shared" si="17"/>
        <v>51.084835891661889</v>
      </c>
      <c r="G116" s="22">
        <f t="shared" si="13"/>
        <v>416.41637879851407</v>
      </c>
      <c r="H116" s="22">
        <f t="shared" si="14"/>
        <v>1356.0852321867287</v>
      </c>
      <c r="N116" s="2"/>
    </row>
    <row r="117" spans="1:14" x14ac:dyDescent="0.25">
      <c r="A117" s="33"/>
      <c r="B117" s="21">
        <v>113</v>
      </c>
      <c r="C117" s="22">
        <f t="shared" si="12"/>
        <v>416.41637879851407</v>
      </c>
      <c r="D117" s="22">
        <f t="shared" si="16"/>
        <v>53.03275761953762</v>
      </c>
      <c r="E117" s="22">
        <f t="shared" si="15"/>
        <v>1.7350682449938086</v>
      </c>
      <c r="F117" s="22">
        <f t="shared" si="17"/>
        <v>51.297689374543808</v>
      </c>
      <c r="G117" s="22">
        <f t="shared" si="13"/>
        <v>365.1186894239703</v>
      </c>
      <c r="H117" s="22">
        <f t="shared" si="14"/>
        <v>1357.8203004317224</v>
      </c>
      <c r="N117" s="2"/>
    </row>
    <row r="118" spans="1:14" x14ac:dyDescent="0.25">
      <c r="A118" s="33"/>
      <c r="B118" s="21">
        <v>114</v>
      </c>
      <c r="C118" s="22">
        <f t="shared" si="12"/>
        <v>365.1186894239703</v>
      </c>
      <c r="D118" s="22">
        <f t="shared" si="16"/>
        <v>53.03275761953762</v>
      </c>
      <c r="E118" s="22">
        <f t="shared" si="15"/>
        <v>1.5213278725998762</v>
      </c>
      <c r="F118" s="22">
        <f t="shared" si="17"/>
        <v>51.511429746937743</v>
      </c>
      <c r="G118" s="22">
        <f t="shared" si="13"/>
        <v>313.60725967703257</v>
      </c>
      <c r="H118" s="22">
        <f t="shared" si="14"/>
        <v>1359.3416283043223</v>
      </c>
      <c r="N118" s="2"/>
    </row>
    <row r="119" spans="1:14" x14ac:dyDescent="0.25">
      <c r="A119" s="33"/>
      <c r="B119" s="21">
        <v>115</v>
      </c>
      <c r="C119" s="22">
        <f t="shared" si="12"/>
        <v>313.60725967703257</v>
      </c>
      <c r="D119" s="22">
        <f t="shared" si="16"/>
        <v>53.03275761953762</v>
      </c>
      <c r="E119" s="22">
        <f t="shared" si="15"/>
        <v>1.3066969153209691</v>
      </c>
      <c r="F119" s="22">
        <f t="shared" si="17"/>
        <v>51.72606070421665</v>
      </c>
      <c r="G119" s="22">
        <f t="shared" si="13"/>
        <v>261.88119897281592</v>
      </c>
      <c r="H119" s="22">
        <f t="shared" si="14"/>
        <v>1360.6483252196433</v>
      </c>
      <c r="N119" s="2"/>
    </row>
    <row r="120" spans="1:14" x14ac:dyDescent="0.25">
      <c r="A120" s="33"/>
      <c r="B120" s="21">
        <v>116</v>
      </c>
      <c r="C120" s="22">
        <f t="shared" si="12"/>
        <v>261.88119897281592</v>
      </c>
      <c r="D120" s="22">
        <f t="shared" si="16"/>
        <v>53.03275761953762</v>
      </c>
      <c r="E120" s="22">
        <f t="shared" si="15"/>
        <v>1.0911716623867329</v>
      </c>
      <c r="F120" s="22">
        <f t="shared" si="17"/>
        <v>51.941585957150885</v>
      </c>
      <c r="G120" s="22">
        <f t="shared" si="13"/>
        <v>209.93961301566503</v>
      </c>
      <c r="H120" s="22">
        <f t="shared" si="14"/>
        <v>1361.7394968820302</v>
      </c>
      <c r="N120" s="2"/>
    </row>
    <row r="121" spans="1:14" x14ac:dyDescent="0.25">
      <c r="A121" s="33"/>
      <c r="B121" s="21">
        <v>117</v>
      </c>
      <c r="C121" s="22">
        <f t="shared" si="12"/>
        <v>209.93961301566503</v>
      </c>
      <c r="D121" s="22">
        <f t="shared" si="16"/>
        <v>53.03275761953762</v>
      </c>
      <c r="E121" s="22">
        <f t="shared" si="15"/>
        <v>0.87474838756527096</v>
      </c>
      <c r="F121" s="22">
        <f t="shared" si="17"/>
        <v>52.158009231972351</v>
      </c>
      <c r="G121" s="22">
        <f t="shared" si="13"/>
        <v>157.78160378369267</v>
      </c>
      <c r="H121" s="22">
        <f t="shared" si="14"/>
        <v>1362.6142452695954</v>
      </c>
      <c r="N121" s="2"/>
    </row>
    <row r="122" spans="1:14" x14ac:dyDescent="0.25">
      <c r="A122" s="33"/>
      <c r="B122" s="21">
        <v>118</v>
      </c>
      <c r="C122" s="22">
        <f t="shared" si="12"/>
        <v>157.78160378369267</v>
      </c>
      <c r="D122" s="22">
        <f t="shared" si="16"/>
        <v>53.03275761953762</v>
      </c>
      <c r="E122" s="22">
        <f t="shared" si="15"/>
        <v>0.65742334909871947</v>
      </c>
      <c r="F122" s="22">
        <f t="shared" si="17"/>
        <v>52.375334270438898</v>
      </c>
      <c r="G122" s="22">
        <f t="shared" si="13"/>
        <v>105.40626951325378</v>
      </c>
      <c r="H122" s="22">
        <f t="shared" si="14"/>
        <v>1363.2716686186941</v>
      </c>
      <c r="N122" s="2"/>
    </row>
    <row r="123" spans="1:14" x14ac:dyDescent="0.25">
      <c r="A123" s="33"/>
      <c r="B123" s="21">
        <v>119</v>
      </c>
      <c r="C123" s="22">
        <f t="shared" si="12"/>
        <v>105.40626951325378</v>
      </c>
      <c r="D123" s="22">
        <f t="shared" si="16"/>
        <v>53.03275761953762</v>
      </c>
      <c r="E123" s="22">
        <f t="shared" si="15"/>
        <v>0.4391927896385574</v>
      </c>
      <c r="F123" s="22">
        <f t="shared" si="17"/>
        <v>52.593564829899066</v>
      </c>
      <c r="G123" s="22">
        <f t="shared" si="13"/>
        <v>52.81270468335471</v>
      </c>
      <c r="H123" s="22">
        <f t="shared" si="14"/>
        <v>1363.7108614083327</v>
      </c>
      <c r="N123" s="2"/>
    </row>
    <row r="124" spans="1:14" x14ac:dyDescent="0.25">
      <c r="A124" s="34"/>
      <c r="B124" s="21">
        <v>120</v>
      </c>
      <c r="C124" s="22">
        <f t="shared" si="12"/>
        <v>52.81270468335471</v>
      </c>
      <c r="D124" s="22">
        <f t="shared" si="16"/>
        <v>53.03275761953762</v>
      </c>
      <c r="E124" s="22">
        <f t="shared" si="15"/>
        <v>0.22005293618064461</v>
      </c>
      <c r="F124" s="22">
        <f t="shared" si="17"/>
        <v>52.812704683356976</v>
      </c>
      <c r="G124" s="22">
        <f t="shared" si="13"/>
        <v>-2.2666313270747196E-12</v>
      </c>
      <c r="H124" s="22">
        <f t="shared" si="14"/>
        <v>1363.9309143445132</v>
      </c>
      <c r="N124" s="2"/>
    </row>
    <row r="125" spans="1:14" x14ac:dyDescent="0.25">
      <c r="A125" s="14"/>
      <c r="B125" s="9"/>
      <c r="C125" s="10"/>
      <c r="D125" s="10"/>
      <c r="E125" s="10"/>
      <c r="F125" s="11"/>
      <c r="G125" s="10"/>
      <c r="H125" s="10"/>
      <c r="N125" s="2"/>
    </row>
    <row r="126" spans="1:14" x14ac:dyDescent="0.25">
      <c r="A126" s="16" t="s">
        <v>9</v>
      </c>
      <c r="B126" s="9"/>
      <c r="C126" s="10"/>
      <c r="D126" s="10"/>
      <c r="E126" s="10"/>
      <c r="F126" s="10"/>
      <c r="G126" s="10"/>
      <c r="H126" s="10"/>
      <c r="N126" s="2"/>
    </row>
    <row r="127" spans="1:14" x14ac:dyDescent="0.25">
      <c r="A127" s="16" t="s">
        <v>10</v>
      </c>
      <c r="B127" s="9"/>
      <c r="C127" s="10"/>
      <c r="D127" s="10"/>
      <c r="E127" s="10"/>
      <c r="F127" s="10"/>
      <c r="G127" s="10"/>
      <c r="H127" s="10"/>
      <c r="N127" s="2"/>
    </row>
    <row r="128" spans="1:14" x14ac:dyDescent="0.25">
      <c r="A128" s="14"/>
      <c r="B128" s="9"/>
      <c r="C128" s="10"/>
      <c r="D128" s="10"/>
      <c r="E128" s="10"/>
      <c r="F128" s="10"/>
      <c r="G128" s="10"/>
      <c r="H128" s="10"/>
      <c r="N128" s="2"/>
    </row>
    <row r="129" spans="1:14" x14ac:dyDescent="0.25">
      <c r="A129" s="14"/>
      <c r="B129" s="9"/>
      <c r="C129" s="10"/>
      <c r="D129" s="10"/>
      <c r="E129" s="10"/>
      <c r="F129" s="10"/>
      <c r="G129" s="10"/>
      <c r="H129" s="10"/>
      <c r="N129" s="2"/>
    </row>
    <row r="130" spans="1:14" x14ac:dyDescent="0.25">
      <c r="A130" s="14"/>
      <c r="B130" s="9"/>
      <c r="C130" s="10"/>
      <c r="D130" s="10"/>
      <c r="E130" s="10"/>
      <c r="F130" s="10"/>
      <c r="G130" s="10"/>
      <c r="H130" s="10"/>
      <c r="N130" s="2"/>
    </row>
    <row r="131" spans="1:14" x14ac:dyDescent="0.25">
      <c r="A131" s="14"/>
      <c r="B131" s="9"/>
      <c r="C131" s="10"/>
      <c r="D131" s="10"/>
      <c r="E131" s="10"/>
      <c r="F131" s="10"/>
      <c r="G131" s="10"/>
      <c r="H131" s="10"/>
      <c r="N131" s="2"/>
    </row>
    <row r="132" spans="1:14" x14ac:dyDescent="0.25">
      <c r="A132" s="14"/>
      <c r="B132" s="9"/>
      <c r="C132" s="10"/>
      <c r="D132" s="10"/>
      <c r="E132" s="10"/>
      <c r="F132" s="10"/>
      <c r="G132" s="10"/>
      <c r="H132" s="10"/>
      <c r="N132" s="2"/>
    </row>
    <row r="133" spans="1:14" x14ac:dyDescent="0.25">
      <c r="A133" s="14"/>
      <c r="B133" s="9"/>
      <c r="C133" s="10"/>
      <c r="D133" s="10"/>
      <c r="E133" s="10"/>
      <c r="F133" s="10"/>
      <c r="G133" s="10"/>
      <c r="H133" s="10"/>
      <c r="N133" s="2"/>
    </row>
    <row r="134" spans="1:14" x14ac:dyDescent="0.25">
      <c r="A134" s="14"/>
      <c r="B134" s="9"/>
      <c r="C134" s="10"/>
      <c r="D134" s="10"/>
      <c r="E134" s="10"/>
      <c r="F134" s="10"/>
      <c r="G134" s="10"/>
      <c r="H134" s="10"/>
      <c r="N134" s="2"/>
    </row>
    <row r="135" spans="1:14" x14ac:dyDescent="0.25">
      <c r="A135" s="14"/>
      <c r="B135" s="9"/>
      <c r="C135" s="10"/>
      <c r="D135" s="10"/>
      <c r="E135" s="10"/>
      <c r="F135" s="10"/>
      <c r="G135" s="10"/>
      <c r="H135" s="10"/>
      <c r="N135" s="2"/>
    </row>
    <row r="136" spans="1:14" x14ac:dyDescent="0.25">
      <c r="A136" s="14"/>
      <c r="B136" s="9"/>
      <c r="C136" s="10"/>
      <c r="D136" s="10"/>
      <c r="E136" s="10"/>
      <c r="F136" s="10"/>
      <c r="G136" s="10"/>
      <c r="H136" s="10"/>
      <c r="N136" s="2"/>
    </row>
    <row r="137" spans="1:14" x14ac:dyDescent="0.25">
      <c r="A137" s="14"/>
      <c r="B137" s="9"/>
      <c r="C137" s="10"/>
      <c r="D137" s="10"/>
      <c r="E137" s="10"/>
      <c r="F137" s="10"/>
      <c r="G137" s="10"/>
      <c r="H137" s="10"/>
      <c r="N137" s="2"/>
    </row>
    <row r="138" spans="1:14" x14ac:dyDescent="0.25">
      <c r="A138" s="14"/>
      <c r="B138" s="9"/>
      <c r="C138" s="10"/>
      <c r="D138" s="10"/>
      <c r="E138" s="10"/>
      <c r="F138" s="10"/>
      <c r="G138" s="10"/>
      <c r="H138" s="10"/>
      <c r="N138" s="2"/>
    </row>
    <row r="139" spans="1:14" x14ac:dyDescent="0.25">
      <c r="A139" s="14"/>
      <c r="B139" s="9"/>
      <c r="C139" s="10"/>
      <c r="D139" s="10"/>
      <c r="E139" s="10"/>
      <c r="F139" s="10"/>
      <c r="G139" s="10"/>
      <c r="H139" s="10"/>
      <c r="N139" s="2"/>
    </row>
    <row r="140" spans="1:14" x14ac:dyDescent="0.25">
      <c r="A140" s="14"/>
      <c r="B140" s="9"/>
      <c r="C140" s="10"/>
      <c r="D140" s="10"/>
      <c r="E140" s="10"/>
      <c r="F140" s="10"/>
      <c r="G140" s="10"/>
      <c r="H140" s="10"/>
      <c r="N140" s="2"/>
    </row>
    <row r="141" spans="1:14" x14ac:dyDescent="0.25">
      <c r="A141" s="14"/>
      <c r="B141" s="9"/>
      <c r="C141" s="10"/>
      <c r="D141" s="10"/>
      <c r="E141" s="10"/>
      <c r="F141" s="10"/>
      <c r="G141" s="10"/>
      <c r="H141" s="10"/>
      <c r="N141" s="2"/>
    </row>
    <row r="142" spans="1:14" x14ac:dyDescent="0.25">
      <c r="A142" s="14"/>
      <c r="B142" s="9"/>
      <c r="C142" s="10"/>
      <c r="D142" s="10"/>
      <c r="E142" s="10"/>
      <c r="F142" s="10"/>
      <c r="G142" s="10"/>
      <c r="H142" s="10"/>
      <c r="N142" s="2"/>
    </row>
    <row r="143" spans="1:14" x14ac:dyDescent="0.25">
      <c r="A143" s="14"/>
      <c r="B143" s="9"/>
      <c r="C143" s="10"/>
      <c r="D143" s="10"/>
      <c r="E143" s="10"/>
      <c r="F143" s="10"/>
      <c r="G143" s="10"/>
      <c r="H143" s="10"/>
      <c r="N143" s="2"/>
    </row>
    <row r="144" spans="1:14" x14ac:dyDescent="0.25">
      <c r="A144" s="14"/>
      <c r="B144" s="9"/>
      <c r="C144" s="10"/>
      <c r="D144" s="10"/>
      <c r="E144" s="10"/>
      <c r="F144" s="10"/>
      <c r="G144" s="10"/>
      <c r="H144" s="10"/>
      <c r="N144" s="2"/>
    </row>
    <row r="145" spans="1:14" x14ac:dyDescent="0.25">
      <c r="A145" s="14"/>
      <c r="B145" s="9"/>
      <c r="C145" s="10"/>
      <c r="D145" s="10"/>
      <c r="E145" s="10"/>
      <c r="F145" s="10"/>
      <c r="G145" s="10"/>
      <c r="H145" s="10"/>
      <c r="N145" s="2"/>
    </row>
    <row r="146" spans="1:14" x14ac:dyDescent="0.25">
      <c r="A146" s="14"/>
      <c r="B146" s="9"/>
      <c r="C146" s="10"/>
      <c r="D146" s="10"/>
      <c r="E146" s="10"/>
      <c r="F146" s="10"/>
      <c r="G146" s="10"/>
      <c r="H146" s="10"/>
      <c r="N146" s="2"/>
    </row>
    <row r="147" spans="1:14" x14ac:dyDescent="0.25">
      <c r="A147" s="14"/>
      <c r="B147" s="9"/>
      <c r="C147" s="10"/>
      <c r="D147" s="10"/>
      <c r="E147" s="10"/>
      <c r="F147" s="10"/>
      <c r="G147" s="10"/>
      <c r="H147" s="10"/>
      <c r="N147" s="2"/>
    </row>
    <row r="148" spans="1:14" x14ac:dyDescent="0.25">
      <c r="A148" s="14"/>
      <c r="B148" s="9"/>
      <c r="C148" s="10"/>
      <c r="D148" s="10"/>
      <c r="E148" s="10"/>
      <c r="F148" s="10"/>
      <c r="G148" s="10"/>
      <c r="H148" s="10"/>
      <c r="N148" s="2"/>
    </row>
    <row r="149" spans="1:14" x14ac:dyDescent="0.25">
      <c r="A149" s="14"/>
      <c r="B149" s="9"/>
      <c r="C149" s="10"/>
      <c r="D149" s="10"/>
      <c r="E149" s="10"/>
      <c r="F149" s="10"/>
      <c r="G149" s="10"/>
      <c r="H149" s="10"/>
      <c r="N149" s="2"/>
    </row>
    <row r="150" spans="1:14" x14ac:dyDescent="0.25">
      <c r="A150" s="14"/>
      <c r="B150" s="9"/>
      <c r="C150" s="10"/>
      <c r="D150" s="10"/>
      <c r="E150" s="10"/>
      <c r="F150" s="10"/>
      <c r="G150" s="10"/>
      <c r="H150" s="10"/>
      <c r="N150" s="2"/>
    </row>
    <row r="151" spans="1:14" x14ac:dyDescent="0.25">
      <c r="A151" s="14"/>
      <c r="B151" s="9"/>
      <c r="C151" s="10"/>
      <c r="D151" s="10"/>
      <c r="E151" s="10"/>
      <c r="F151" s="10"/>
      <c r="G151" s="10"/>
      <c r="H151" s="10"/>
      <c r="N151" s="2"/>
    </row>
    <row r="152" spans="1:14" x14ac:dyDescent="0.25">
      <c r="A152" s="14"/>
      <c r="B152" s="9"/>
      <c r="C152" s="10"/>
      <c r="D152" s="10"/>
      <c r="E152" s="10"/>
      <c r="F152" s="10"/>
      <c r="G152" s="10"/>
      <c r="H152" s="10"/>
      <c r="N152" s="2"/>
    </row>
    <row r="153" spans="1:14" x14ac:dyDescent="0.25">
      <c r="A153" s="14"/>
      <c r="B153" s="9"/>
      <c r="C153" s="10"/>
      <c r="D153" s="10"/>
      <c r="E153" s="10"/>
      <c r="F153" s="10"/>
      <c r="G153" s="10"/>
      <c r="H153" s="10"/>
      <c r="N153" s="2"/>
    </row>
    <row r="154" spans="1:14" x14ac:dyDescent="0.25">
      <c r="A154" s="14"/>
      <c r="B154" s="9"/>
      <c r="C154" s="10"/>
      <c r="D154" s="10"/>
      <c r="E154" s="10"/>
      <c r="F154" s="10"/>
      <c r="G154" s="10"/>
      <c r="H154" s="10"/>
      <c r="N154" s="2"/>
    </row>
    <row r="155" spans="1:14" x14ac:dyDescent="0.25">
      <c r="A155" s="14"/>
      <c r="B155" s="9"/>
      <c r="C155" s="10"/>
      <c r="D155" s="10"/>
      <c r="E155" s="10"/>
      <c r="F155" s="10"/>
      <c r="G155" s="10"/>
      <c r="H155" s="10"/>
      <c r="N155" s="2"/>
    </row>
    <row r="156" spans="1:14" x14ac:dyDescent="0.25">
      <c r="A156" s="14"/>
      <c r="B156" s="9"/>
      <c r="C156" s="10"/>
      <c r="D156" s="10"/>
      <c r="E156" s="10"/>
      <c r="F156" s="10"/>
      <c r="G156" s="10"/>
      <c r="H156" s="10"/>
      <c r="N156" s="2"/>
    </row>
    <row r="157" spans="1:14" x14ac:dyDescent="0.25">
      <c r="A157" s="14"/>
      <c r="B157" s="9"/>
      <c r="C157" s="10"/>
      <c r="D157" s="10"/>
      <c r="E157" s="10"/>
      <c r="F157" s="10"/>
      <c r="G157" s="10"/>
      <c r="H157" s="10"/>
      <c r="N157" s="2"/>
    </row>
    <row r="158" spans="1:14" x14ac:dyDescent="0.25">
      <c r="A158" s="14"/>
      <c r="B158" s="9"/>
      <c r="C158" s="10"/>
      <c r="D158" s="10"/>
      <c r="E158" s="10"/>
      <c r="F158" s="10"/>
      <c r="G158" s="10"/>
      <c r="H158" s="10"/>
      <c r="N158" s="2"/>
    </row>
    <row r="159" spans="1:14" x14ac:dyDescent="0.25">
      <c r="A159" s="14"/>
      <c r="B159" s="9"/>
      <c r="C159" s="10"/>
      <c r="D159" s="10"/>
      <c r="E159" s="10"/>
      <c r="F159" s="10"/>
      <c r="G159" s="10"/>
      <c r="H159" s="10"/>
      <c r="N159" s="2"/>
    </row>
    <row r="160" spans="1:14" x14ac:dyDescent="0.25">
      <c r="A160" s="14"/>
      <c r="B160" s="9"/>
      <c r="C160" s="10"/>
      <c r="D160" s="10"/>
      <c r="E160" s="10"/>
      <c r="F160" s="10"/>
      <c r="G160" s="10"/>
      <c r="H160" s="10"/>
      <c r="N160" s="2"/>
    </row>
    <row r="161" spans="1:14" x14ac:dyDescent="0.25">
      <c r="A161" s="14"/>
      <c r="B161" s="9"/>
      <c r="C161" s="10"/>
      <c r="D161" s="10"/>
      <c r="E161" s="10"/>
      <c r="F161" s="10"/>
      <c r="G161" s="10"/>
      <c r="H161" s="10"/>
      <c r="N161" s="2"/>
    </row>
    <row r="162" spans="1:14" x14ac:dyDescent="0.25">
      <c r="A162" s="14"/>
      <c r="B162" s="9"/>
      <c r="C162" s="10"/>
      <c r="D162" s="10"/>
      <c r="E162" s="10"/>
      <c r="F162" s="10"/>
      <c r="G162" s="10"/>
      <c r="H162" s="10"/>
      <c r="N162" s="2"/>
    </row>
    <row r="163" spans="1:14" x14ac:dyDescent="0.25">
      <c r="A163" s="14"/>
      <c r="B163" s="9"/>
      <c r="C163" s="10"/>
      <c r="D163" s="10"/>
      <c r="E163" s="10"/>
      <c r="F163" s="10"/>
      <c r="G163" s="10"/>
      <c r="H163" s="10"/>
      <c r="N163" s="2"/>
    </row>
    <row r="164" spans="1:14" x14ac:dyDescent="0.25">
      <c r="A164" s="14"/>
      <c r="B164" s="9"/>
      <c r="C164" s="10"/>
      <c r="D164" s="10"/>
      <c r="E164" s="10"/>
      <c r="F164" s="10"/>
      <c r="G164" s="10"/>
      <c r="H164" s="10"/>
      <c r="N164" s="2"/>
    </row>
    <row r="165" spans="1:14" x14ac:dyDescent="0.25">
      <c r="A165" s="14"/>
      <c r="B165" s="9"/>
      <c r="C165" s="10"/>
      <c r="D165" s="10"/>
      <c r="E165" s="10"/>
      <c r="F165" s="10"/>
      <c r="G165" s="10"/>
      <c r="H165" s="10"/>
      <c r="N165" s="2"/>
    </row>
    <row r="166" spans="1:14" x14ac:dyDescent="0.25">
      <c r="A166" s="14"/>
      <c r="B166" s="9"/>
      <c r="C166" s="10"/>
      <c r="D166" s="10"/>
      <c r="E166" s="10"/>
      <c r="F166" s="10"/>
      <c r="G166" s="10"/>
      <c r="H166" s="10"/>
      <c r="N166" s="2"/>
    </row>
    <row r="167" spans="1:14" x14ac:dyDescent="0.25">
      <c r="A167" s="14"/>
      <c r="B167" s="9"/>
      <c r="C167" s="10"/>
      <c r="D167" s="10"/>
      <c r="E167" s="10"/>
      <c r="F167" s="10"/>
      <c r="G167" s="10"/>
      <c r="H167" s="10"/>
      <c r="N167" s="2"/>
    </row>
    <row r="168" spans="1:14" x14ac:dyDescent="0.25">
      <c r="A168" s="14"/>
      <c r="B168" s="9"/>
      <c r="C168" s="10"/>
      <c r="D168" s="10"/>
      <c r="E168" s="10"/>
      <c r="F168" s="10"/>
      <c r="G168" s="10"/>
      <c r="H168" s="10"/>
      <c r="N168" s="2"/>
    </row>
    <row r="169" spans="1:14" x14ac:dyDescent="0.25">
      <c r="A169" s="14"/>
      <c r="B169" s="9"/>
      <c r="C169" s="10"/>
      <c r="D169" s="10"/>
      <c r="E169" s="10"/>
      <c r="F169" s="10"/>
      <c r="G169" s="10"/>
      <c r="H169" s="10"/>
      <c r="N169" s="2"/>
    </row>
    <row r="170" spans="1:14" x14ac:dyDescent="0.25">
      <c r="A170" s="14"/>
      <c r="B170" s="9"/>
      <c r="C170" s="10"/>
      <c r="D170" s="10"/>
      <c r="E170" s="10"/>
      <c r="F170" s="10"/>
      <c r="G170" s="10"/>
      <c r="H170" s="10"/>
      <c r="N170" s="2"/>
    </row>
    <row r="171" spans="1:14" x14ac:dyDescent="0.25">
      <c r="A171" s="14"/>
      <c r="B171" s="9"/>
      <c r="C171" s="10"/>
      <c r="D171" s="10"/>
      <c r="E171" s="10"/>
      <c r="F171" s="10"/>
      <c r="G171" s="10"/>
      <c r="H171" s="10"/>
      <c r="N171" s="2"/>
    </row>
    <row r="172" spans="1:14" x14ac:dyDescent="0.25">
      <c r="A172" s="14"/>
      <c r="B172" s="9"/>
      <c r="C172" s="10"/>
      <c r="D172" s="10"/>
      <c r="E172" s="10"/>
      <c r="F172" s="10"/>
      <c r="G172" s="10"/>
      <c r="H172" s="10"/>
      <c r="N172" s="2"/>
    </row>
    <row r="173" spans="1:14" x14ac:dyDescent="0.25">
      <c r="A173" s="14"/>
      <c r="B173" s="9"/>
      <c r="C173" s="10"/>
      <c r="D173" s="10"/>
      <c r="E173" s="10"/>
      <c r="F173" s="10"/>
      <c r="G173" s="10"/>
      <c r="H173" s="10"/>
      <c r="N173" s="2"/>
    </row>
    <row r="174" spans="1:14" x14ac:dyDescent="0.25">
      <c r="A174" s="14"/>
      <c r="B174" s="9"/>
      <c r="C174" s="10"/>
      <c r="D174" s="10"/>
      <c r="E174" s="10"/>
      <c r="F174" s="10"/>
      <c r="G174" s="10"/>
      <c r="H174" s="10"/>
      <c r="N174" s="2"/>
    </row>
    <row r="175" spans="1:14" x14ac:dyDescent="0.25">
      <c r="A175" s="14"/>
      <c r="B175" s="9"/>
      <c r="C175" s="10"/>
      <c r="D175" s="10"/>
      <c r="E175" s="10"/>
      <c r="F175" s="10"/>
      <c r="G175" s="10"/>
      <c r="H175" s="10"/>
      <c r="N175" s="2"/>
    </row>
    <row r="176" spans="1:14" x14ac:dyDescent="0.25">
      <c r="A176" s="14"/>
      <c r="B176" s="9"/>
      <c r="C176" s="10"/>
      <c r="D176" s="10"/>
      <c r="E176" s="10"/>
      <c r="F176" s="10"/>
      <c r="G176" s="10"/>
      <c r="H176" s="10"/>
      <c r="N176" s="2"/>
    </row>
    <row r="177" spans="1:14" x14ac:dyDescent="0.25">
      <c r="A177" s="14"/>
      <c r="B177" s="9"/>
      <c r="C177" s="10"/>
      <c r="D177" s="10"/>
      <c r="E177" s="10"/>
      <c r="F177" s="10"/>
      <c r="G177" s="10"/>
      <c r="H177" s="10"/>
      <c r="N177" s="2"/>
    </row>
    <row r="178" spans="1:14" x14ac:dyDescent="0.25">
      <c r="A178" s="14"/>
      <c r="B178" s="9"/>
      <c r="C178" s="10"/>
      <c r="D178" s="10"/>
      <c r="E178" s="10"/>
      <c r="F178" s="10"/>
      <c r="G178" s="10"/>
      <c r="H178" s="10"/>
      <c r="N178" s="2"/>
    </row>
    <row r="179" spans="1:14" x14ac:dyDescent="0.25">
      <c r="A179" s="14"/>
      <c r="B179" s="9"/>
      <c r="C179" s="10"/>
      <c r="D179" s="10"/>
      <c r="E179" s="10"/>
      <c r="F179" s="10"/>
      <c r="G179" s="10"/>
      <c r="H179" s="10"/>
      <c r="N179" s="2"/>
    </row>
    <row r="180" spans="1:14" x14ac:dyDescent="0.25">
      <c r="A180" s="14"/>
      <c r="B180" s="9"/>
      <c r="C180" s="10"/>
      <c r="D180" s="10"/>
      <c r="E180" s="10"/>
      <c r="F180" s="10"/>
      <c r="G180" s="10"/>
      <c r="H180" s="10"/>
      <c r="N180" s="2"/>
    </row>
    <row r="181" spans="1:14" x14ac:dyDescent="0.25">
      <c r="A181" s="14"/>
      <c r="B181" s="9"/>
      <c r="C181" s="10"/>
      <c r="D181" s="10"/>
      <c r="E181" s="10"/>
      <c r="F181" s="10"/>
      <c r="G181" s="10"/>
      <c r="H181" s="10"/>
      <c r="N181" s="2"/>
    </row>
    <row r="182" spans="1:14" x14ac:dyDescent="0.25">
      <c r="A182" s="14"/>
      <c r="B182" s="9"/>
      <c r="C182" s="10"/>
      <c r="D182" s="10"/>
      <c r="E182" s="10"/>
      <c r="F182" s="10"/>
      <c r="G182" s="10"/>
      <c r="H182" s="10"/>
      <c r="N182" s="2"/>
    </row>
    <row r="183" spans="1:14" x14ac:dyDescent="0.25">
      <c r="A183" s="14"/>
      <c r="B183" s="9"/>
      <c r="C183" s="10"/>
      <c r="D183" s="10"/>
      <c r="E183" s="10"/>
      <c r="F183" s="10"/>
      <c r="G183" s="10"/>
      <c r="H183" s="10"/>
      <c r="N183" s="2"/>
    </row>
    <row r="184" spans="1:14" x14ac:dyDescent="0.25">
      <c r="A184" s="14"/>
      <c r="B184" s="9"/>
      <c r="C184" s="10"/>
      <c r="D184" s="10"/>
      <c r="E184" s="10"/>
      <c r="F184" s="10"/>
      <c r="G184" s="10"/>
      <c r="H184" s="10"/>
      <c r="N184" s="2"/>
    </row>
    <row r="185" spans="1:14" x14ac:dyDescent="0.25">
      <c r="A185" s="14"/>
      <c r="B185" s="9"/>
      <c r="C185" s="10"/>
      <c r="D185" s="10"/>
      <c r="E185" s="10"/>
      <c r="F185" s="10"/>
      <c r="G185" s="10"/>
      <c r="H185" s="10"/>
      <c r="N185" s="2"/>
    </row>
    <row r="186" spans="1:14" x14ac:dyDescent="0.25">
      <c r="A186" s="14"/>
      <c r="B186" s="9"/>
      <c r="C186" s="10"/>
      <c r="D186" s="10"/>
      <c r="E186" s="10"/>
      <c r="F186" s="10"/>
      <c r="G186" s="10"/>
      <c r="H186" s="10"/>
      <c r="N186" s="2"/>
    </row>
    <row r="187" spans="1:14" x14ac:dyDescent="0.25">
      <c r="A187" s="14"/>
      <c r="B187" s="9"/>
      <c r="C187" s="10"/>
      <c r="D187" s="10"/>
      <c r="E187" s="10"/>
      <c r="F187" s="10"/>
      <c r="G187" s="10"/>
      <c r="H187" s="10"/>
      <c r="N187" s="2"/>
    </row>
    <row r="188" spans="1:14" x14ac:dyDescent="0.25">
      <c r="A188" s="14"/>
      <c r="B188" s="9"/>
      <c r="C188" s="10"/>
      <c r="D188" s="10"/>
      <c r="E188" s="10"/>
      <c r="F188" s="10"/>
      <c r="G188" s="10"/>
      <c r="H188" s="10"/>
      <c r="N188" s="2"/>
    </row>
    <row r="189" spans="1:14" x14ac:dyDescent="0.25">
      <c r="A189" s="14"/>
      <c r="B189" s="9"/>
      <c r="C189" s="10"/>
      <c r="D189" s="10"/>
      <c r="E189" s="10"/>
      <c r="F189" s="10"/>
      <c r="G189" s="10"/>
      <c r="H189" s="10"/>
      <c r="N189" s="2"/>
    </row>
    <row r="190" spans="1:14" x14ac:dyDescent="0.25">
      <c r="A190" s="14"/>
      <c r="B190" s="9"/>
      <c r="C190" s="10"/>
      <c r="D190" s="10"/>
      <c r="E190" s="10"/>
      <c r="F190" s="10"/>
      <c r="G190" s="10"/>
      <c r="H190" s="10"/>
      <c r="N190" s="2"/>
    </row>
    <row r="191" spans="1:14" x14ac:dyDescent="0.25">
      <c r="A191" s="14"/>
      <c r="B191" s="9"/>
      <c r="C191" s="10"/>
      <c r="D191" s="10"/>
      <c r="E191" s="10"/>
      <c r="F191" s="10"/>
      <c r="G191" s="10"/>
      <c r="H191" s="10"/>
      <c r="N191" s="2"/>
    </row>
    <row r="192" spans="1:14" x14ac:dyDescent="0.25">
      <c r="A192" s="14"/>
      <c r="B192" s="9"/>
      <c r="C192" s="10"/>
      <c r="D192" s="10"/>
      <c r="E192" s="10"/>
      <c r="F192" s="10"/>
      <c r="G192" s="10"/>
      <c r="H192" s="10"/>
      <c r="N192" s="2"/>
    </row>
    <row r="193" spans="1:14" x14ac:dyDescent="0.25">
      <c r="A193" s="14"/>
      <c r="B193" s="9"/>
      <c r="C193" s="10"/>
      <c r="D193" s="10"/>
      <c r="E193" s="10"/>
      <c r="F193" s="10"/>
      <c r="G193" s="10"/>
      <c r="H193" s="10"/>
      <c r="N193" s="2"/>
    </row>
    <row r="194" spans="1:14" x14ac:dyDescent="0.25">
      <c r="A194" s="14"/>
      <c r="B194" s="9"/>
      <c r="C194" s="10"/>
      <c r="D194" s="10"/>
      <c r="E194" s="10"/>
      <c r="F194" s="10"/>
      <c r="G194" s="10"/>
      <c r="H194" s="10"/>
      <c r="N194" s="2"/>
    </row>
    <row r="195" spans="1:14" x14ac:dyDescent="0.25">
      <c r="A195" s="14"/>
      <c r="B195" s="9"/>
      <c r="C195" s="10"/>
      <c r="D195" s="10"/>
      <c r="E195" s="10"/>
      <c r="F195" s="10"/>
      <c r="G195" s="10"/>
      <c r="H195" s="10"/>
      <c r="N195" s="2"/>
    </row>
    <row r="196" spans="1:14" x14ac:dyDescent="0.25">
      <c r="A196" s="14"/>
      <c r="B196" s="9"/>
      <c r="C196" s="10"/>
      <c r="D196" s="10"/>
      <c r="E196" s="10"/>
      <c r="F196" s="10"/>
      <c r="G196" s="10"/>
      <c r="H196" s="10"/>
      <c r="N196" s="2"/>
    </row>
    <row r="197" spans="1:14" x14ac:dyDescent="0.25">
      <c r="A197" s="14"/>
      <c r="B197" s="9"/>
      <c r="C197" s="10"/>
      <c r="D197" s="10"/>
      <c r="E197" s="10"/>
      <c r="F197" s="10"/>
      <c r="G197" s="10"/>
      <c r="H197" s="10"/>
      <c r="N197" s="2"/>
    </row>
    <row r="198" spans="1:14" x14ac:dyDescent="0.25">
      <c r="A198" s="14"/>
      <c r="B198" s="9"/>
      <c r="C198" s="10"/>
      <c r="D198" s="10"/>
      <c r="E198" s="10"/>
      <c r="F198" s="10"/>
      <c r="G198" s="10"/>
      <c r="H198" s="10"/>
      <c r="N198" s="2"/>
    </row>
    <row r="199" spans="1:14" x14ac:dyDescent="0.25">
      <c r="A199" s="14"/>
      <c r="B199" s="9"/>
      <c r="C199" s="10"/>
      <c r="D199" s="10"/>
      <c r="E199" s="10"/>
      <c r="F199" s="10"/>
      <c r="G199" s="10"/>
      <c r="H199" s="10"/>
      <c r="N199" s="2"/>
    </row>
    <row r="200" spans="1:14" x14ac:dyDescent="0.25">
      <c r="A200" s="14"/>
      <c r="B200" s="9"/>
      <c r="C200" s="10"/>
      <c r="D200" s="10"/>
      <c r="E200" s="10"/>
      <c r="F200" s="10"/>
      <c r="G200" s="10"/>
      <c r="H200" s="10"/>
      <c r="N200" s="2"/>
    </row>
    <row r="201" spans="1:14" x14ac:dyDescent="0.25">
      <c r="A201" s="14"/>
      <c r="B201" s="9"/>
      <c r="C201" s="10"/>
      <c r="D201" s="10"/>
      <c r="E201" s="10"/>
      <c r="F201" s="10"/>
      <c r="G201" s="10"/>
      <c r="H201" s="10"/>
      <c r="N201" s="2"/>
    </row>
    <row r="202" spans="1:14" x14ac:dyDescent="0.25">
      <c r="A202" s="14"/>
      <c r="B202" s="9"/>
      <c r="C202" s="10"/>
      <c r="D202" s="10"/>
      <c r="E202" s="10"/>
      <c r="F202" s="10"/>
      <c r="G202" s="10"/>
      <c r="H202" s="10"/>
      <c r="N202" s="2"/>
    </row>
    <row r="203" spans="1:14" x14ac:dyDescent="0.25">
      <c r="A203" s="14"/>
      <c r="B203" s="9"/>
      <c r="C203" s="10"/>
      <c r="D203" s="10"/>
      <c r="E203" s="10"/>
      <c r="F203" s="10"/>
      <c r="G203" s="10"/>
      <c r="H203" s="10"/>
      <c r="N203" s="2"/>
    </row>
    <row r="204" spans="1:14" x14ac:dyDescent="0.25">
      <c r="A204" s="14"/>
      <c r="B204" s="9"/>
      <c r="C204" s="10"/>
      <c r="D204" s="10"/>
      <c r="E204" s="10"/>
      <c r="F204" s="10"/>
      <c r="G204" s="10"/>
      <c r="H204" s="10"/>
      <c r="N204" s="2"/>
    </row>
    <row r="205" spans="1:14" x14ac:dyDescent="0.25">
      <c r="A205" s="14"/>
      <c r="B205" s="9"/>
      <c r="C205" s="10"/>
      <c r="D205" s="10"/>
      <c r="E205" s="10"/>
      <c r="F205" s="10"/>
      <c r="G205" s="10"/>
      <c r="H205" s="10"/>
      <c r="N205" s="2"/>
    </row>
    <row r="206" spans="1:14" x14ac:dyDescent="0.25">
      <c r="A206" s="14"/>
      <c r="B206" s="9"/>
      <c r="C206" s="10"/>
      <c r="D206" s="10"/>
      <c r="E206" s="10"/>
      <c r="F206" s="10"/>
      <c r="G206" s="10"/>
      <c r="H206" s="10"/>
      <c r="N206" s="2"/>
    </row>
    <row r="207" spans="1:14" x14ac:dyDescent="0.25">
      <c r="A207" s="14"/>
      <c r="B207" s="9"/>
      <c r="C207" s="10"/>
      <c r="D207" s="10"/>
      <c r="E207" s="10"/>
      <c r="F207" s="10"/>
      <c r="G207" s="10"/>
      <c r="H207" s="10"/>
      <c r="N207" s="2"/>
    </row>
    <row r="208" spans="1:14" x14ac:dyDescent="0.25">
      <c r="A208" s="14"/>
      <c r="B208" s="9"/>
      <c r="C208" s="10"/>
      <c r="D208" s="10"/>
      <c r="E208" s="10"/>
      <c r="F208" s="10"/>
      <c r="G208" s="10"/>
      <c r="H208" s="10"/>
      <c r="N208" s="2"/>
    </row>
    <row r="209" spans="1:14" x14ac:dyDescent="0.25">
      <c r="A209" s="14"/>
      <c r="B209" s="9"/>
      <c r="C209" s="10"/>
      <c r="D209" s="10"/>
      <c r="E209" s="10"/>
      <c r="F209" s="10"/>
      <c r="G209" s="10"/>
      <c r="H209" s="10"/>
      <c r="N209" s="2"/>
    </row>
    <row r="210" spans="1:14" x14ac:dyDescent="0.25">
      <c r="A210" s="14"/>
      <c r="B210" s="9"/>
      <c r="C210" s="10"/>
      <c r="D210" s="10"/>
      <c r="E210" s="10"/>
      <c r="F210" s="10"/>
      <c r="G210" s="10"/>
      <c r="H210" s="10"/>
      <c r="N210" s="2"/>
    </row>
    <row r="211" spans="1:14" x14ac:dyDescent="0.25">
      <c r="A211" s="14"/>
      <c r="B211" s="9"/>
      <c r="C211" s="10"/>
      <c r="D211" s="10"/>
      <c r="E211" s="10"/>
      <c r="F211" s="10"/>
      <c r="G211" s="10"/>
      <c r="H211" s="10"/>
      <c r="N211" s="2"/>
    </row>
    <row r="212" spans="1:14" x14ac:dyDescent="0.25">
      <c r="A212" s="14"/>
      <c r="B212" s="9"/>
      <c r="C212" s="10"/>
      <c r="D212" s="10"/>
      <c r="E212" s="10"/>
      <c r="F212" s="10"/>
      <c r="G212" s="10"/>
      <c r="H212" s="10"/>
      <c r="N212" s="2"/>
    </row>
    <row r="213" spans="1:14" x14ac:dyDescent="0.25">
      <c r="A213" s="14"/>
      <c r="B213" s="9"/>
      <c r="C213" s="10"/>
      <c r="D213" s="10"/>
      <c r="E213" s="10"/>
      <c r="F213" s="10"/>
      <c r="G213" s="10"/>
      <c r="H213" s="10"/>
      <c r="N213" s="2"/>
    </row>
    <row r="214" spans="1:14" x14ac:dyDescent="0.25">
      <c r="A214" s="14"/>
      <c r="B214" s="9"/>
      <c r="C214" s="10"/>
      <c r="D214" s="10"/>
      <c r="E214" s="10"/>
      <c r="F214" s="10"/>
      <c r="G214" s="10"/>
      <c r="H214" s="10"/>
      <c r="N214" s="2"/>
    </row>
    <row r="215" spans="1:14" x14ac:dyDescent="0.25">
      <c r="A215" s="14"/>
      <c r="B215" s="9"/>
      <c r="C215" s="10"/>
      <c r="D215" s="10"/>
      <c r="E215" s="10"/>
      <c r="F215" s="10"/>
      <c r="G215" s="10"/>
      <c r="H215" s="10"/>
      <c r="N215" s="2"/>
    </row>
    <row r="216" spans="1:14" x14ac:dyDescent="0.25">
      <c r="A216" s="14"/>
      <c r="B216" s="9"/>
      <c r="C216" s="10"/>
      <c r="D216" s="10"/>
      <c r="E216" s="10"/>
      <c r="F216" s="10"/>
      <c r="G216" s="10"/>
      <c r="H216" s="10"/>
      <c r="N216" s="2"/>
    </row>
    <row r="217" spans="1:14" x14ac:dyDescent="0.25">
      <c r="A217" s="14"/>
      <c r="B217" s="9"/>
      <c r="C217" s="10"/>
      <c r="D217" s="10"/>
      <c r="E217" s="10"/>
      <c r="F217" s="10"/>
      <c r="G217" s="10"/>
      <c r="H217" s="10"/>
      <c r="N217" s="2"/>
    </row>
    <row r="218" spans="1:14" x14ac:dyDescent="0.25">
      <c r="A218" s="14"/>
      <c r="B218" s="9"/>
      <c r="C218" s="10"/>
      <c r="D218" s="10"/>
      <c r="E218" s="10"/>
      <c r="F218" s="10"/>
      <c r="G218" s="10"/>
      <c r="H218" s="10"/>
      <c r="N218" s="2"/>
    </row>
    <row r="219" spans="1:14" x14ac:dyDescent="0.25">
      <c r="A219" s="14"/>
      <c r="B219" s="9"/>
      <c r="C219" s="10"/>
      <c r="D219" s="10"/>
      <c r="E219" s="10"/>
      <c r="F219" s="10"/>
      <c r="G219" s="10"/>
      <c r="H219" s="10"/>
      <c r="N219" s="2"/>
    </row>
    <row r="220" spans="1:14" x14ac:dyDescent="0.25">
      <c r="A220" s="14"/>
      <c r="B220" s="9"/>
      <c r="C220" s="10"/>
      <c r="D220" s="10"/>
      <c r="E220" s="10"/>
      <c r="F220" s="10"/>
      <c r="G220" s="10"/>
      <c r="H220" s="10"/>
      <c r="N220" s="2"/>
    </row>
    <row r="221" spans="1:14" x14ac:dyDescent="0.25">
      <c r="A221" s="14"/>
      <c r="B221" s="9"/>
      <c r="C221" s="10"/>
      <c r="D221" s="10"/>
      <c r="E221" s="10"/>
      <c r="F221" s="10"/>
      <c r="G221" s="10"/>
      <c r="H221" s="10"/>
      <c r="N221" s="2"/>
    </row>
    <row r="222" spans="1:14" x14ac:dyDescent="0.25">
      <c r="A222" s="14"/>
      <c r="B222" s="9"/>
      <c r="C222" s="10"/>
      <c r="D222" s="10"/>
      <c r="E222" s="10"/>
      <c r="F222" s="10"/>
      <c r="G222" s="10"/>
      <c r="H222" s="10"/>
      <c r="N222" s="2"/>
    </row>
    <row r="223" spans="1:14" x14ac:dyDescent="0.25">
      <c r="A223" s="14"/>
      <c r="B223" s="9"/>
      <c r="C223" s="10"/>
      <c r="D223" s="10"/>
      <c r="E223" s="10"/>
      <c r="F223" s="10"/>
      <c r="G223" s="10"/>
      <c r="H223" s="10"/>
      <c r="N223" s="2"/>
    </row>
    <row r="224" spans="1:14" x14ac:dyDescent="0.25">
      <c r="A224" s="14"/>
      <c r="B224" s="9"/>
      <c r="C224" s="10"/>
      <c r="D224" s="10"/>
      <c r="E224" s="10"/>
      <c r="F224" s="10"/>
      <c r="G224" s="10"/>
      <c r="H224" s="10"/>
      <c r="N224" s="2"/>
    </row>
    <row r="225" spans="1:14" x14ac:dyDescent="0.25">
      <c r="A225" s="14"/>
      <c r="B225" s="9"/>
      <c r="C225" s="10"/>
      <c r="D225" s="10"/>
      <c r="E225" s="10"/>
      <c r="F225" s="10"/>
      <c r="G225" s="10"/>
      <c r="H225" s="10"/>
      <c r="N225" s="2"/>
    </row>
    <row r="226" spans="1:14" x14ac:dyDescent="0.25">
      <c r="A226" s="14"/>
      <c r="B226" s="9"/>
      <c r="C226" s="10"/>
      <c r="D226" s="10"/>
      <c r="E226" s="10"/>
      <c r="F226" s="10"/>
      <c r="G226" s="10"/>
      <c r="H226" s="10"/>
      <c r="N226" s="2"/>
    </row>
    <row r="227" spans="1:14" x14ac:dyDescent="0.25">
      <c r="A227" s="14"/>
      <c r="B227" s="9"/>
      <c r="C227" s="10"/>
      <c r="D227" s="10"/>
      <c r="E227" s="10"/>
      <c r="F227" s="10"/>
      <c r="G227" s="10"/>
      <c r="H227" s="10"/>
      <c r="N227" s="2"/>
    </row>
    <row r="228" spans="1:14" x14ac:dyDescent="0.25">
      <c r="A228" s="14"/>
      <c r="B228" s="9"/>
      <c r="C228" s="10"/>
      <c r="D228" s="10"/>
      <c r="E228" s="10"/>
      <c r="F228" s="10"/>
      <c r="G228" s="10"/>
      <c r="H228" s="10"/>
      <c r="N228" s="2"/>
    </row>
    <row r="229" spans="1:14" x14ac:dyDescent="0.25">
      <c r="A229" s="14"/>
      <c r="B229" s="9"/>
      <c r="C229" s="10"/>
      <c r="D229" s="10"/>
      <c r="E229" s="10"/>
      <c r="F229" s="10"/>
      <c r="G229" s="10"/>
      <c r="H229" s="10"/>
      <c r="N229" s="2"/>
    </row>
    <row r="230" spans="1:14" x14ac:dyDescent="0.25">
      <c r="A230" s="14"/>
      <c r="B230" s="9"/>
      <c r="C230" s="10"/>
      <c r="D230" s="10"/>
      <c r="E230" s="10"/>
      <c r="F230" s="10"/>
      <c r="G230" s="10"/>
      <c r="H230" s="10"/>
      <c r="N230" s="2"/>
    </row>
    <row r="231" spans="1:14" x14ac:dyDescent="0.25">
      <c r="A231" s="14"/>
      <c r="B231" s="9"/>
      <c r="C231" s="10"/>
      <c r="D231" s="10"/>
      <c r="E231" s="10"/>
      <c r="F231" s="10"/>
      <c r="G231" s="10"/>
      <c r="H231" s="10"/>
      <c r="N231" s="2"/>
    </row>
    <row r="232" spans="1:14" x14ac:dyDescent="0.25">
      <c r="A232" s="14"/>
      <c r="B232" s="9"/>
      <c r="C232" s="10"/>
      <c r="D232" s="10"/>
      <c r="E232" s="10"/>
      <c r="F232" s="10"/>
      <c r="G232" s="10"/>
      <c r="H232" s="10"/>
      <c r="N232" s="2"/>
    </row>
    <row r="233" spans="1:14" x14ac:dyDescent="0.25">
      <c r="A233" s="14"/>
      <c r="B233" s="9"/>
      <c r="C233" s="10"/>
      <c r="D233" s="10"/>
      <c r="E233" s="10"/>
      <c r="F233" s="10"/>
      <c r="G233" s="10"/>
      <c r="H233" s="10"/>
      <c r="N233" s="2"/>
    </row>
    <row r="234" spans="1:14" x14ac:dyDescent="0.25">
      <c r="A234" s="14"/>
      <c r="B234" s="9"/>
      <c r="C234" s="10"/>
      <c r="D234" s="10"/>
      <c r="E234" s="10"/>
      <c r="F234" s="10"/>
      <c r="G234" s="10"/>
      <c r="H234" s="10"/>
      <c r="N234" s="2"/>
    </row>
    <row r="235" spans="1:14" x14ac:dyDescent="0.25">
      <c r="A235" s="14"/>
      <c r="B235" s="9"/>
      <c r="C235" s="10"/>
      <c r="D235" s="10"/>
      <c r="E235" s="10"/>
      <c r="F235" s="10"/>
      <c r="G235" s="10"/>
      <c r="H235" s="10"/>
      <c r="N235" s="2"/>
    </row>
    <row r="236" spans="1:14" x14ac:dyDescent="0.25">
      <c r="A236" s="14"/>
      <c r="B236" s="9"/>
      <c r="C236" s="10"/>
      <c r="D236" s="10"/>
      <c r="E236" s="10"/>
      <c r="F236" s="10"/>
      <c r="G236" s="10"/>
      <c r="H236" s="10"/>
      <c r="N236" s="2"/>
    </row>
    <row r="237" spans="1:14" x14ac:dyDescent="0.25">
      <c r="A237" s="14"/>
      <c r="B237" s="9"/>
      <c r="C237" s="10"/>
      <c r="D237" s="10"/>
      <c r="E237" s="10"/>
      <c r="F237" s="10"/>
      <c r="G237" s="10"/>
      <c r="H237" s="10"/>
      <c r="N237" s="2"/>
    </row>
    <row r="238" spans="1:14" x14ac:dyDescent="0.25">
      <c r="A238" s="14"/>
      <c r="B238" s="9"/>
      <c r="C238" s="10"/>
      <c r="D238" s="10"/>
      <c r="E238" s="10"/>
      <c r="F238" s="10"/>
      <c r="G238" s="10"/>
      <c r="H238" s="10"/>
      <c r="N238" s="2"/>
    </row>
    <row r="239" spans="1:14" x14ac:dyDescent="0.25">
      <c r="A239" s="14"/>
      <c r="B239" s="9"/>
      <c r="C239" s="10"/>
      <c r="D239" s="10"/>
      <c r="E239" s="10"/>
      <c r="F239" s="10"/>
      <c r="G239" s="10"/>
      <c r="H239" s="10"/>
      <c r="N239" s="2"/>
    </row>
    <row r="240" spans="1:14" x14ac:dyDescent="0.25">
      <c r="A240" s="14"/>
      <c r="B240" s="9"/>
      <c r="C240" s="10"/>
      <c r="D240" s="10"/>
      <c r="E240" s="10"/>
      <c r="F240" s="10"/>
      <c r="G240" s="10"/>
      <c r="H240" s="10"/>
      <c r="N240" s="2"/>
    </row>
    <row r="241" spans="1:14" x14ac:dyDescent="0.25">
      <c r="A241" s="14"/>
      <c r="B241" s="9"/>
      <c r="C241" s="10"/>
      <c r="D241" s="10"/>
      <c r="E241" s="10"/>
      <c r="F241" s="10"/>
      <c r="G241" s="10"/>
      <c r="H241" s="10"/>
      <c r="N241" s="2"/>
    </row>
    <row r="242" spans="1:14" x14ac:dyDescent="0.25">
      <c r="A242" s="14"/>
      <c r="B242" s="9"/>
      <c r="C242" s="10"/>
      <c r="D242" s="10"/>
      <c r="E242" s="10"/>
      <c r="F242" s="10"/>
      <c r="G242" s="10"/>
      <c r="H242" s="10"/>
      <c r="N242" s="2"/>
    </row>
    <row r="243" spans="1:14" x14ac:dyDescent="0.25">
      <c r="A243" s="14"/>
      <c r="B243" s="9"/>
      <c r="C243" s="10"/>
      <c r="D243" s="10"/>
      <c r="E243" s="10"/>
      <c r="F243" s="10"/>
      <c r="G243" s="10"/>
      <c r="H243" s="10"/>
      <c r="N243" s="2"/>
    </row>
    <row r="244" spans="1:14" x14ac:dyDescent="0.25">
      <c r="A244" s="14"/>
      <c r="B244" s="9"/>
      <c r="C244" s="10"/>
      <c r="D244" s="10"/>
      <c r="E244" s="10"/>
      <c r="F244" s="10"/>
      <c r="G244" s="10"/>
      <c r="H244" s="10"/>
      <c r="N244" s="2"/>
    </row>
    <row r="245" spans="1:14" x14ac:dyDescent="0.25">
      <c r="A245" s="14"/>
      <c r="B245" s="9"/>
      <c r="C245" s="10"/>
      <c r="D245" s="10"/>
      <c r="E245" s="10"/>
      <c r="F245" s="10"/>
      <c r="G245" s="10"/>
      <c r="H245" s="10"/>
      <c r="N245" s="2"/>
    </row>
    <row r="246" spans="1:14" x14ac:dyDescent="0.25">
      <c r="A246" s="14"/>
      <c r="B246" s="9"/>
      <c r="C246" s="10"/>
      <c r="D246" s="10"/>
      <c r="E246" s="10"/>
      <c r="F246" s="10"/>
      <c r="G246" s="10"/>
      <c r="H246" s="10"/>
      <c r="N246" s="2"/>
    </row>
    <row r="247" spans="1:14" x14ac:dyDescent="0.25">
      <c r="A247" s="14"/>
      <c r="B247" s="9"/>
      <c r="C247" s="10"/>
      <c r="D247" s="10"/>
      <c r="E247" s="10"/>
      <c r="F247" s="10"/>
      <c r="G247" s="10"/>
      <c r="H247" s="10"/>
      <c r="N247" s="2"/>
    </row>
    <row r="248" spans="1:14" x14ac:dyDescent="0.25">
      <c r="A248" s="14"/>
      <c r="B248" s="9"/>
      <c r="C248" s="10"/>
      <c r="D248" s="10"/>
      <c r="E248" s="10"/>
      <c r="F248" s="10"/>
      <c r="G248" s="10"/>
      <c r="H248" s="10"/>
      <c r="N248" s="2"/>
    </row>
    <row r="249" spans="1:14" x14ac:dyDescent="0.25">
      <c r="A249" s="14"/>
      <c r="B249" s="9"/>
      <c r="C249" s="10"/>
      <c r="D249" s="10"/>
      <c r="E249" s="10"/>
      <c r="F249" s="10"/>
      <c r="G249" s="10"/>
      <c r="H249" s="10"/>
      <c r="N249" s="2"/>
    </row>
    <row r="250" spans="1:14" x14ac:dyDescent="0.25">
      <c r="A250" s="14"/>
      <c r="B250" s="9"/>
      <c r="C250" s="10"/>
      <c r="D250" s="10"/>
      <c r="E250" s="10"/>
      <c r="F250" s="10"/>
      <c r="G250" s="10"/>
      <c r="H250" s="10"/>
      <c r="N250" s="2"/>
    </row>
    <row r="251" spans="1:14" x14ac:dyDescent="0.25">
      <c r="A251" s="14"/>
      <c r="B251" s="9"/>
      <c r="C251" s="10"/>
      <c r="D251" s="10"/>
      <c r="E251" s="10"/>
      <c r="F251" s="10"/>
      <c r="G251" s="10"/>
      <c r="H251" s="10"/>
      <c r="N251" s="2"/>
    </row>
    <row r="252" spans="1:14" x14ac:dyDescent="0.25">
      <c r="A252" s="14"/>
      <c r="B252" s="9"/>
      <c r="C252" s="10"/>
      <c r="D252" s="10"/>
      <c r="E252" s="10"/>
      <c r="F252" s="10"/>
      <c r="G252" s="10"/>
      <c r="H252" s="10"/>
      <c r="N252" s="2"/>
    </row>
    <row r="253" spans="1:14" x14ac:dyDescent="0.25">
      <c r="A253" s="14"/>
      <c r="B253" s="9"/>
      <c r="C253" s="10"/>
      <c r="D253" s="10"/>
      <c r="E253" s="10"/>
      <c r="F253" s="10"/>
      <c r="G253" s="10"/>
      <c r="H253" s="10"/>
      <c r="N253" s="2"/>
    </row>
    <row r="254" spans="1:14" x14ac:dyDescent="0.25">
      <c r="A254" s="14"/>
      <c r="B254" s="9"/>
      <c r="C254" s="10"/>
      <c r="D254" s="10"/>
      <c r="E254" s="10"/>
      <c r="F254" s="10"/>
      <c r="G254" s="10"/>
      <c r="H254" s="10"/>
      <c r="N254" s="2"/>
    </row>
    <row r="255" spans="1:14" x14ac:dyDescent="0.25">
      <c r="A255" s="14"/>
      <c r="B255" s="9"/>
      <c r="C255" s="10"/>
      <c r="D255" s="10"/>
      <c r="E255" s="10"/>
      <c r="F255" s="10"/>
      <c r="G255" s="10"/>
      <c r="H255" s="10"/>
      <c r="N255" s="2"/>
    </row>
    <row r="256" spans="1:14" x14ac:dyDescent="0.25">
      <c r="A256" s="14"/>
      <c r="B256" s="9"/>
      <c r="C256" s="10"/>
      <c r="D256" s="10"/>
      <c r="E256" s="10"/>
      <c r="F256" s="10"/>
      <c r="G256" s="10"/>
      <c r="H256" s="10"/>
      <c r="N256" s="2"/>
    </row>
    <row r="257" spans="1:14" x14ac:dyDescent="0.25">
      <c r="A257" s="14"/>
      <c r="B257" s="4"/>
      <c r="C257" s="5"/>
      <c r="D257" s="6"/>
      <c r="E257" s="6"/>
      <c r="F257" s="6"/>
      <c r="G257" s="6"/>
      <c r="H257" s="6"/>
      <c r="N257" s="2"/>
    </row>
    <row r="258" spans="1:14" x14ac:dyDescent="0.25">
      <c r="A258" s="14"/>
      <c r="B258" s="4"/>
      <c r="C258" s="5"/>
      <c r="D258" s="6"/>
      <c r="E258" s="6"/>
      <c r="F258" s="6"/>
      <c r="G258" s="6"/>
      <c r="H258" s="6"/>
      <c r="N258" s="2"/>
    </row>
    <row r="259" spans="1:14" x14ac:dyDescent="0.25">
      <c r="A259" s="14"/>
      <c r="B259" s="4"/>
      <c r="C259" s="5"/>
      <c r="D259" s="6"/>
      <c r="E259" s="6"/>
      <c r="F259" s="6"/>
      <c r="G259" s="6"/>
      <c r="H259" s="6"/>
      <c r="N259" s="2"/>
    </row>
    <row r="260" spans="1:14" x14ac:dyDescent="0.25">
      <c r="A260" s="14"/>
      <c r="B260" s="4"/>
      <c r="C260" s="5"/>
      <c r="D260" s="6"/>
      <c r="E260" s="6"/>
      <c r="F260" s="6"/>
      <c r="G260" s="6"/>
      <c r="H260" s="6"/>
      <c r="N260" s="2"/>
    </row>
    <row r="261" spans="1:14" x14ac:dyDescent="0.25">
      <c r="A261" s="14"/>
      <c r="B261" s="4"/>
      <c r="C261" s="5"/>
      <c r="D261" s="6"/>
      <c r="E261" s="6"/>
      <c r="F261" s="6"/>
      <c r="G261" s="6"/>
      <c r="H261" s="6"/>
      <c r="N261" s="2"/>
    </row>
    <row r="262" spans="1:14" x14ac:dyDescent="0.25">
      <c r="A262" s="14"/>
      <c r="B262" s="4"/>
      <c r="C262" s="5"/>
      <c r="D262" s="6"/>
      <c r="E262" s="6"/>
      <c r="F262" s="6"/>
      <c r="G262" s="6"/>
      <c r="H262" s="6"/>
      <c r="N262" s="2"/>
    </row>
    <row r="263" spans="1:14" x14ac:dyDescent="0.25">
      <c r="A263" s="14"/>
      <c r="B263" s="4"/>
      <c r="C263" s="5"/>
      <c r="D263" s="6"/>
      <c r="E263" s="6"/>
      <c r="F263" s="6"/>
      <c r="G263" s="6"/>
      <c r="H263" s="6"/>
      <c r="N263" s="2"/>
    </row>
    <row r="264" spans="1:14" x14ac:dyDescent="0.25">
      <c r="A264" s="14"/>
      <c r="B264" s="4"/>
      <c r="C264" s="5"/>
      <c r="D264" s="6"/>
      <c r="E264" s="6"/>
      <c r="F264" s="6"/>
      <c r="G264" s="6"/>
      <c r="H264" s="6"/>
      <c r="N264" s="2"/>
    </row>
    <row r="265" spans="1:14" x14ac:dyDescent="0.25">
      <c r="A265" s="14"/>
      <c r="B265" s="4"/>
      <c r="C265" s="5"/>
      <c r="D265" s="6"/>
      <c r="E265" s="6"/>
      <c r="F265" s="6"/>
      <c r="G265" s="6"/>
      <c r="H265" s="6"/>
      <c r="N265" s="2"/>
    </row>
    <row r="266" spans="1:14" x14ac:dyDescent="0.25">
      <c r="A266" s="14"/>
      <c r="B266" s="4"/>
      <c r="C266" s="5"/>
      <c r="D266" s="6"/>
      <c r="E266" s="6"/>
      <c r="F266" s="6"/>
      <c r="G266" s="6"/>
      <c r="H266" s="6"/>
      <c r="N266" s="2"/>
    </row>
    <row r="267" spans="1:14" x14ac:dyDescent="0.25">
      <c r="A267" s="14"/>
      <c r="B267" s="4"/>
      <c r="C267" s="5"/>
      <c r="D267" s="6"/>
      <c r="E267" s="6"/>
      <c r="F267" s="6"/>
      <c r="G267" s="6"/>
      <c r="H267" s="6"/>
      <c r="N267" s="2"/>
    </row>
    <row r="268" spans="1:14" x14ac:dyDescent="0.25">
      <c r="A268" s="14"/>
      <c r="B268" s="4"/>
      <c r="C268" s="5"/>
      <c r="D268" s="6"/>
      <c r="E268" s="6"/>
      <c r="F268" s="6"/>
      <c r="G268" s="6"/>
      <c r="H268" s="6"/>
      <c r="N268" s="2"/>
    </row>
    <row r="269" spans="1:14" x14ac:dyDescent="0.25">
      <c r="A269" s="14"/>
      <c r="B269" s="4"/>
      <c r="C269" s="5"/>
      <c r="D269" s="6"/>
      <c r="E269" s="6"/>
      <c r="F269" s="6"/>
      <c r="G269" s="6"/>
      <c r="H269" s="6"/>
      <c r="N269" s="2"/>
    </row>
    <row r="270" spans="1:14" x14ac:dyDescent="0.25">
      <c r="A270" s="14"/>
      <c r="B270" s="4"/>
      <c r="C270" s="5"/>
      <c r="D270" s="6"/>
      <c r="E270" s="6"/>
      <c r="F270" s="6"/>
      <c r="G270" s="6"/>
      <c r="H270" s="6"/>
      <c r="N270" s="2"/>
    </row>
    <row r="271" spans="1:14" x14ac:dyDescent="0.25">
      <c r="A271" s="14"/>
      <c r="B271" s="4"/>
      <c r="C271" s="5"/>
      <c r="D271" s="6"/>
      <c r="E271" s="6"/>
      <c r="F271" s="6"/>
      <c r="G271" s="6"/>
      <c r="H271" s="6"/>
      <c r="N271" s="2"/>
    </row>
    <row r="272" spans="1:14" x14ac:dyDescent="0.25">
      <c r="A272" s="14"/>
      <c r="B272" s="4"/>
      <c r="C272" s="5"/>
      <c r="D272" s="6"/>
      <c r="E272" s="6"/>
      <c r="F272" s="6"/>
      <c r="G272" s="6"/>
      <c r="H272" s="6"/>
      <c r="N272" s="2"/>
    </row>
    <row r="273" spans="1:14" x14ac:dyDescent="0.25">
      <c r="A273" s="14"/>
      <c r="B273" s="4"/>
      <c r="C273" s="5"/>
      <c r="D273" s="6"/>
      <c r="E273" s="6"/>
      <c r="F273" s="6"/>
      <c r="G273" s="6"/>
      <c r="H273" s="6"/>
      <c r="N273" s="2"/>
    </row>
    <row r="274" spans="1:14" x14ac:dyDescent="0.25">
      <c r="A274" s="14"/>
      <c r="B274" s="4"/>
      <c r="C274" s="5"/>
      <c r="D274" s="6"/>
      <c r="E274" s="6"/>
      <c r="F274" s="6"/>
      <c r="G274" s="6"/>
      <c r="H274" s="6"/>
      <c r="N274" s="2"/>
    </row>
    <row r="275" spans="1:14" x14ac:dyDescent="0.25">
      <c r="A275" s="14"/>
      <c r="B275" s="4"/>
      <c r="C275" s="5"/>
      <c r="D275" s="6"/>
      <c r="E275" s="6"/>
      <c r="F275" s="6"/>
      <c r="G275" s="6"/>
      <c r="H275" s="6"/>
      <c r="N275" s="2"/>
    </row>
    <row r="276" spans="1:14" x14ac:dyDescent="0.25">
      <c r="A276" s="14"/>
      <c r="B276" s="4"/>
      <c r="C276" s="5"/>
      <c r="D276" s="6"/>
      <c r="E276" s="6"/>
      <c r="F276" s="6"/>
      <c r="G276" s="6"/>
      <c r="H276" s="6"/>
      <c r="N276" s="2"/>
    </row>
    <row r="277" spans="1:14" x14ac:dyDescent="0.25">
      <c r="A277" s="14"/>
      <c r="B277" s="4"/>
      <c r="C277" s="5"/>
      <c r="D277" s="6"/>
      <c r="E277" s="6"/>
      <c r="F277" s="6"/>
      <c r="G277" s="6"/>
      <c r="H277" s="6"/>
      <c r="N277" s="2"/>
    </row>
    <row r="278" spans="1:14" x14ac:dyDescent="0.25">
      <c r="A278" s="14"/>
      <c r="B278" s="4"/>
      <c r="C278" s="5"/>
      <c r="D278" s="6"/>
      <c r="E278" s="6"/>
      <c r="F278" s="6"/>
      <c r="G278" s="6"/>
      <c r="H278" s="6"/>
      <c r="N278" s="2"/>
    </row>
    <row r="279" spans="1:14" x14ac:dyDescent="0.25">
      <c r="A279" s="14"/>
      <c r="B279" s="4"/>
      <c r="C279" s="5"/>
      <c r="D279" s="6"/>
      <c r="E279" s="6"/>
      <c r="F279" s="6"/>
      <c r="G279" s="6"/>
      <c r="H279" s="6"/>
      <c r="N279" s="2"/>
    </row>
    <row r="280" spans="1:14" x14ac:dyDescent="0.25">
      <c r="A280" s="14"/>
      <c r="B280" s="4"/>
      <c r="C280" s="5"/>
      <c r="D280" s="6"/>
      <c r="E280" s="6"/>
      <c r="F280" s="6"/>
      <c r="G280" s="6"/>
      <c r="H280" s="6"/>
      <c r="N280" s="2"/>
    </row>
    <row r="281" spans="1:14" x14ac:dyDescent="0.25">
      <c r="A281" s="14"/>
      <c r="B281" s="4"/>
      <c r="C281" s="5"/>
      <c r="D281" s="6"/>
      <c r="E281" s="6"/>
      <c r="F281" s="6"/>
      <c r="G281" s="6"/>
      <c r="H281" s="6"/>
      <c r="N281" s="2"/>
    </row>
    <row r="282" spans="1:14" x14ac:dyDescent="0.25">
      <c r="A282" s="14"/>
      <c r="B282" s="4"/>
      <c r="C282" s="5"/>
      <c r="D282" s="6"/>
      <c r="E282" s="6"/>
      <c r="F282" s="6"/>
      <c r="G282" s="6"/>
      <c r="H282" s="6"/>
      <c r="N282" s="2"/>
    </row>
    <row r="283" spans="1:14" x14ac:dyDescent="0.25">
      <c r="A283" s="14"/>
      <c r="B283" s="4"/>
      <c r="C283" s="5"/>
      <c r="D283" s="6"/>
      <c r="E283" s="6"/>
      <c r="F283" s="6"/>
      <c r="G283" s="6"/>
      <c r="H283" s="6"/>
      <c r="N283" s="2"/>
    </row>
    <row r="284" spans="1:14" x14ac:dyDescent="0.25">
      <c r="A284" s="14"/>
      <c r="B284" s="4"/>
      <c r="C284" s="5"/>
      <c r="D284" s="6"/>
      <c r="E284" s="6"/>
      <c r="F284" s="6"/>
      <c r="G284" s="6"/>
      <c r="H284" s="6"/>
      <c r="N284" s="2"/>
    </row>
    <row r="285" spans="1:14" x14ac:dyDescent="0.25">
      <c r="A285" s="14"/>
      <c r="B285" s="4"/>
      <c r="C285" s="5"/>
      <c r="D285" s="6"/>
      <c r="E285" s="6"/>
      <c r="F285" s="6"/>
      <c r="G285" s="6"/>
      <c r="H285" s="6"/>
      <c r="N285" s="2"/>
    </row>
    <row r="286" spans="1:14" x14ac:dyDescent="0.25">
      <c r="A286" s="14"/>
      <c r="B286" s="4"/>
      <c r="C286" s="5"/>
      <c r="D286" s="6"/>
      <c r="E286" s="6"/>
      <c r="F286" s="6"/>
      <c r="G286" s="6"/>
      <c r="H286" s="6"/>
      <c r="N286" s="2"/>
    </row>
    <row r="287" spans="1:14" x14ac:dyDescent="0.25">
      <c r="A287" s="14"/>
      <c r="B287" s="4"/>
      <c r="C287" s="5"/>
      <c r="D287" s="6"/>
      <c r="E287" s="6"/>
      <c r="F287" s="6"/>
      <c r="G287" s="6"/>
      <c r="H287" s="6"/>
      <c r="N287" s="2"/>
    </row>
    <row r="288" spans="1:14" x14ac:dyDescent="0.25">
      <c r="A288" s="14"/>
      <c r="B288" s="4"/>
      <c r="C288" s="5"/>
      <c r="D288" s="6"/>
      <c r="E288" s="6"/>
      <c r="F288" s="6"/>
      <c r="G288" s="6"/>
      <c r="H288" s="6"/>
      <c r="N288" s="2"/>
    </row>
    <row r="289" spans="1:14" x14ac:dyDescent="0.25">
      <c r="A289" s="14"/>
      <c r="B289" s="4"/>
      <c r="C289" s="5"/>
      <c r="D289" s="6"/>
      <c r="E289" s="6"/>
      <c r="F289" s="6"/>
      <c r="G289" s="6"/>
      <c r="H289" s="6"/>
      <c r="N289" s="2"/>
    </row>
    <row r="290" spans="1:14" x14ac:dyDescent="0.25">
      <c r="A290" s="14"/>
      <c r="B290" s="4"/>
      <c r="C290" s="5"/>
      <c r="D290" s="6"/>
      <c r="E290" s="6"/>
      <c r="F290" s="6"/>
      <c r="G290" s="6"/>
      <c r="H290" s="6"/>
      <c r="N290" s="2"/>
    </row>
    <row r="291" spans="1:14" x14ac:dyDescent="0.25">
      <c r="A291" s="14"/>
      <c r="B291" s="4"/>
      <c r="C291" s="5"/>
      <c r="D291" s="6"/>
      <c r="E291" s="6"/>
      <c r="F291" s="6"/>
      <c r="G291" s="6"/>
      <c r="H291" s="6"/>
      <c r="N291" s="2"/>
    </row>
    <row r="292" spans="1:14" x14ac:dyDescent="0.25">
      <c r="A292" s="14"/>
      <c r="B292" s="4"/>
      <c r="C292" s="5"/>
      <c r="D292" s="6"/>
      <c r="E292" s="6"/>
      <c r="F292" s="6"/>
      <c r="G292" s="6"/>
      <c r="H292" s="6"/>
      <c r="N292" s="2"/>
    </row>
    <row r="293" spans="1:14" x14ac:dyDescent="0.25">
      <c r="A293" s="14"/>
      <c r="B293" s="4"/>
      <c r="C293" s="5"/>
      <c r="D293" s="6"/>
      <c r="E293" s="6"/>
      <c r="F293" s="6"/>
      <c r="G293" s="6"/>
      <c r="H293" s="6"/>
      <c r="N293" s="2"/>
    </row>
    <row r="294" spans="1:14" x14ac:dyDescent="0.25">
      <c r="A294" s="14"/>
      <c r="B294" s="4"/>
      <c r="C294" s="5"/>
      <c r="D294" s="6"/>
      <c r="E294" s="6"/>
      <c r="F294" s="6"/>
      <c r="G294" s="6"/>
      <c r="H294" s="6"/>
      <c r="N294" s="2"/>
    </row>
    <row r="295" spans="1:14" x14ac:dyDescent="0.25">
      <c r="A295" s="14"/>
      <c r="B295" s="4"/>
      <c r="C295" s="5"/>
      <c r="D295" s="6"/>
      <c r="E295" s="6"/>
      <c r="F295" s="6"/>
      <c r="G295" s="6"/>
      <c r="H295" s="6"/>
      <c r="N295" s="2"/>
    </row>
    <row r="296" spans="1:14" x14ac:dyDescent="0.25">
      <c r="A296" s="14"/>
      <c r="B296" s="4"/>
      <c r="C296" s="5"/>
      <c r="D296" s="6"/>
      <c r="E296" s="6"/>
      <c r="F296" s="6"/>
      <c r="G296" s="6"/>
      <c r="H296" s="6"/>
      <c r="N296" s="2"/>
    </row>
    <row r="297" spans="1:14" x14ac:dyDescent="0.25">
      <c r="A297" s="14"/>
      <c r="B297" s="4"/>
      <c r="C297" s="5"/>
      <c r="D297" s="6"/>
      <c r="E297" s="6"/>
      <c r="F297" s="6"/>
      <c r="G297" s="6"/>
      <c r="H297" s="6"/>
      <c r="N297" s="2"/>
    </row>
    <row r="298" spans="1:14" x14ac:dyDescent="0.25">
      <c r="A298" s="14"/>
      <c r="B298" s="4"/>
      <c r="C298" s="5"/>
      <c r="D298" s="6"/>
      <c r="E298" s="6"/>
      <c r="F298" s="6"/>
      <c r="G298" s="6"/>
      <c r="H298" s="6"/>
      <c r="N298" s="2"/>
    </row>
    <row r="299" spans="1:14" x14ac:dyDescent="0.25">
      <c r="A299" s="14"/>
      <c r="B299" s="4"/>
      <c r="C299" s="5"/>
      <c r="D299" s="6"/>
      <c r="E299" s="6"/>
      <c r="F299" s="6"/>
      <c r="G299" s="6"/>
      <c r="H299" s="6"/>
      <c r="N299" s="2"/>
    </row>
    <row r="300" spans="1:14" x14ac:dyDescent="0.25">
      <c r="A300" s="14"/>
      <c r="B300" s="4"/>
      <c r="C300" s="5"/>
      <c r="D300" s="6"/>
      <c r="E300" s="6"/>
      <c r="F300" s="6"/>
      <c r="G300" s="6"/>
      <c r="H300" s="6"/>
      <c r="N300" s="2"/>
    </row>
    <row r="301" spans="1:14" x14ac:dyDescent="0.25">
      <c r="A301" s="14"/>
      <c r="B301" s="4"/>
      <c r="C301" s="5"/>
      <c r="D301" s="6"/>
      <c r="E301" s="6"/>
      <c r="F301" s="6"/>
      <c r="G301" s="6"/>
      <c r="H301" s="6"/>
      <c r="N301" s="2"/>
    </row>
    <row r="302" spans="1:14" x14ac:dyDescent="0.25">
      <c r="A302" s="14"/>
      <c r="B302" s="4"/>
      <c r="C302" s="5"/>
      <c r="D302" s="6"/>
      <c r="E302" s="6"/>
      <c r="F302" s="6"/>
      <c r="G302" s="6"/>
      <c r="H302" s="6"/>
      <c r="N302" s="2"/>
    </row>
    <row r="303" spans="1:14" x14ac:dyDescent="0.25">
      <c r="A303" s="14"/>
      <c r="B303" s="4"/>
      <c r="C303" s="5"/>
      <c r="D303" s="6"/>
      <c r="E303" s="6"/>
      <c r="F303" s="6"/>
      <c r="G303" s="6"/>
      <c r="H303" s="6"/>
      <c r="N303" s="2"/>
    </row>
    <row r="304" spans="1:14" x14ac:dyDescent="0.25">
      <c r="A304" s="14"/>
      <c r="B304" s="4"/>
      <c r="C304" s="5"/>
      <c r="D304" s="6"/>
      <c r="E304" s="6"/>
      <c r="F304" s="6"/>
      <c r="G304" s="6"/>
      <c r="H304" s="6"/>
      <c r="N304" s="2"/>
    </row>
    <row r="305" spans="1:14" x14ac:dyDescent="0.25">
      <c r="A305" s="14"/>
      <c r="B305" s="4"/>
      <c r="C305" s="5"/>
      <c r="D305" s="6"/>
      <c r="E305" s="6"/>
      <c r="F305" s="6"/>
      <c r="G305" s="6"/>
      <c r="H305" s="6"/>
      <c r="N305" s="2"/>
    </row>
    <row r="306" spans="1:14" x14ac:dyDescent="0.25">
      <c r="A306" s="14"/>
      <c r="B306" s="4"/>
      <c r="C306" s="5"/>
      <c r="D306" s="6"/>
      <c r="E306" s="6"/>
      <c r="F306" s="6"/>
      <c r="G306" s="6"/>
      <c r="H306" s="6"/>
      <c r="N306" s="2"/>
    </row>
    <row r="307" spans="1:14" x14ac:dyDescent="0.25">
      <c r="A307" s="14"/>
      <c r="B307" s="4"/>
      <c r="C307" s="5"/>
      <c r="D307" s="6"/>
      <c r="E307" s="6"/>
      <c r="F307" s="6"/>
      <c r="G307" s="6"/>
      <c r="H307" s="6"/>
      <c r="N307" s="2"/>
    </row>
    <row r="308" spans="1:14" x14ac:dyDescent="0.25">
      <c r="A308" s="14"/>
      <c r="B308" s="4"/>
      <c r="C308" s="5"/>
      <c r="D308" s="6"/>
      <c r="E308" s="6"/>
      <c r="F308" s="6"/>
      <c r="G308" s="6"/>
      <c r="H308" s="6"/>
      <c r="N308" s="2"/>
    </row>
    <row r="309" spans="1:14" x14ac:dyDescent="0.25">
      <c r="A309" s="14"/>
      <c r="B309" s="4"/>
      <c r="C309" s="5"/>
      <c r="D309" s="6"/>
      <c r="E309" s="6"/>
      <c r="F309" s="6"/>
      <c r="G309" s="6"/>
      <c r="H309" s="6"/>
      <c r="N309" s="2"/>
    </row>
    <row r="310" spans="1:14" x14ac:dyDescent="0.25">
      <c r="A310" s="14"/>
      <c r="B310" s="4"/>
      <c r="C310" s="5"/>
      <c r="D310" s="6"/>
      <c r="E310" s="6"/>
      <c r="F310" s="6"/>
      <c r="G310" s="6"/>
      <c r="H310" s="6"/>
      <c r="N310" s="2"/>
    </row>
    <row r="311" spans="1:14" x14ac:dyDescent="0.25">
      <c r="A311" s="14"/>
      <c r="B311" s="4"/>
      <c r="C311" s="5"/>
      <c r="D311" s="6"/>
      <c r="E311" s="6"/>
      <c r="F311" s="6"/>
      <c r="G311" s="6"/>
      <c r="H311" s="6"/>
      <c r="N311" s="2"/>
    </row>
    <row r="312" spans="1:14" x14ac:dyDescent="0.25">
      <c r="A312" s="14"/>
      <c r="B312" s="4"/>
      <c r="C312" s="5"/>
      <c r="D312" s="6"/>
      <c r="E312" s="6"/>
      <c r="F312" s="6"/>
      <c r="G312" s="6"/>
      <c r="H312" s="6"/>
      <c r="N312" s="2"/>
    </row>
    <row r="313" spans="1:14" x14ac:dyDescent="0.25">
      <c r="A313" s="14"/>
      <c r="B313" s="4"/>
      <c r="C313" s="5"/>
      <c r="D313" s="6"/>
      <c r="E313" s="6"/>
      <c r="F313" s="6"/>
      <c r="G313" s="6"/>
      <c r="H313" s="6"/>
      <c r="N313" s="2"/>
    </row>
    <row r="314" spans="1:14" x14ac:dyDescent="0.25">
      <c r="A314" s="14"/>
      <c r="B314" s="4"/>
      <c r="C314" s="5"/>
      <c r="D314" s="6"/>
      <c r="E314" s="6"/>
      <c r="F314" s="6"/>
      <c r="G314" s="6"/>
      <c r="H314" s="6"/>
      <c r="N314" s="2"/>
    </row>
    <row r="315" spans="1:14" x14ac:dyDescent="0.25">
      <c r="A315" s="14"/>
      <c r="B315" s="4"/>
      <c r="C315" s="5"/>
      <c r="D315" s="6"/>
      <c r="E315" s="6"/>
      <c r="F315" s="6"/>
      <c r="G315" s="6"/>
      <c r="H315" s="6"/>
      <c r="N315" s="2"/>
    </row>
    <row r="316" spans="1:14" x14ac:dyDescent="0.25">
      <c r="A316" s="14"/>
      <c r="B316" s="4"/>
      <c r="C316" s="5"/>
      <c r="D316" s="6"/>
      <c r="E316" s="6"/>
      <c r="F316" s="6"/>
      <c r="G316" s="6"/>
      <c r="H316" s="6"/>
      <c r="N316" s="2"/>
    </row>
    <row r="317" spans="1:14" x14ac:dyDescent="0.25">
      <c r="A317" s="14"/>
      <c r="B317" s="4"/>
      <c r="C317" s="5"/>
      <c r="D317" s="6"/>
      <c r="E317" s="6"/>
      <c r="F317" s="6"/>
      <c r="G317" s="6"/>
      <c r="H317" s="6"/>
      <c r="N317" s="2"/>
    </row>
    <row r="318" spans="1:14" x14ac:dyDescent="0.25">
      <c r="A318" s="14"/>
      <c r="B318" s="4"/>
      <c r="C318" s="5"/>
      <c r="D318" s="6"/>
      <c r="E318" s="6"/>
      <c r="F318" s="6"/>
      <c r="G318" s="6"/>
      <c r="H318" s="6"/>
      <c r="N318" s="2"/>
    </row>
    <row r="319" spans="1:14" x14ac:dyDescent="0.25">
      <c r="A319" s="14"/>
      <c r="B319" s="4"/>
      <c r="C319" s="5"/>
      <c r="D319" s="6"/>
      <c r="E319" s="6"/>
      <c r="F319" s="6"/>
      <c r="G319" s="6"/>
      <c r="H319" s="6"/>
      <c r="N319" s="2"/>
    </row>
    <row r="320" spans="1:14" x14ac:dyDescent="0.25">
      <c r="A320" s="14"/>
      <c r="B320" s="4"/>
      <c r="C320" s="5"/>
      <c r="D320" s="6"/>
      <c r="E320" s="6"/>
      <c r="F320" s="6"/>
      <c r="G320" s="6"/>
      <c r="H320" s="6"/>
      <c r="N320" s="2"/>
    </row>
    <row r="321" spans="1:14" x14ac:dyDescent="0.25">
      <c r="A321" s="14"/>
      <c r="B321" s="4"/>
      <c r="C321" s="5"/>
      <c r="D321" s="6"/>
      <c r="E321" s="6"/>
      <c r="F321" s="6"/>
      <c r="G321" s="6"/>
      <c r="H321" s="6"/>
      <c r="N321" s="2"/>
    </row>
    <row r="322" spans="1:14" x14ac:dyDescent="0.25">
      <c r="A322" s="14"/>
      <c r="B322" s="4"/>
      <c r="C322" s="5"/>
      <c r="D322" s="6"/>
      <c r="E322" s="6"/>
      <c r="F322" s="6"/>
      <c r="G322" s="6"/>
      <c r="H322" s="6"/>
      <c r="N322" s="2"/>
    </row>
    <row r="323" spans="1:14" x14ac:dyDescent="0.25">
      <c r="A323" s="14"/>
      <c r="B323" s="4"/>
      <c r="C323" s="5"/>
      <c r="D323" s="6"/>
      <c r="E323" s="6"/>
      <c r="F323" s="6"/>
      <c r="G323" s="6"/>
      <c r="H323" s="6"/>
      <c r="N323" s="2"/>
    </row>
    <row r="324" spans="1:14" x14ac:dyDescent="0.25">
      <c r="A324" s="14"/>
      <c r="B324" s="4"/>
      <c r="C324" s="5"/>
      <c r="D324" s="6"/>
      <c r="E324" s="6"/>
      <c r="F324" s="6"/>
      <c r="G324" s="6"/>
      <c r="H324" s="6"/>
      <c r="N324" s="2"/>
    </row>
    <row r="325" spans="1:14" x14ac:dyDescent="0.25">
      <c r="A325" s="14"/>
      <c r="B325" s="4"/>
      <c r="C325" s="5"/>
      <c r="D325" s="6"/>
      <c r="E325" s="6"/>
      <c r="F325" s="6"/>
      <c r="G325" s="6"/>
      <c r="H325" s="6"/>
      <c r="N325" s="2"/>
    </row>
    <row r="326" spans="1:14" x14ac:dyDescent="0.25">
      <c r="A326" s="14"/>
      <c r="B326" s="4"/>
      <c r="C326" s="5"/>
      <c r="D326" s="6"/>
      <c r="E326" s="6"/>
      <c r="F326" s="6"/>
      <c r="G326" s="6"/>
      <c r="H326" s="6"/>
      <c r="N326" s="2"/>
    </row>
    <row r="327" spans="1:14" x14ac:dyDescent="0.25">
      <c r="A327" s="14"/>
      <c r="B327" s="4"/>
      <c r="C327" s="5"/>
      <c r="D327" s="6"/>
      <c r="E327" s="6"/>
      <c r="F327" s="6"/>
      <c r="G327" s="6"/>
      <c r="H327" s="6"/>
      <c r="N327" s="2"/>
    </row>
    <row r="328" spans="1:14" x14ac:dyDescent="0.25">
      <c r="A328" s="14"/>
      <c r="B328" s="4"/>
      <c r="C328" s="5"/>
      <c r="D328" s="6"/>
      <c r="E328" s="6"/>
      <c r="F328" s="6"/>
      <c r="G328" s="6"/>
      <c r="H328" s="6"/>
      <c r="N328" s="2"/>
    </row>
    <row r="329" spans="1:14" x14ac:dyDescent="0.25">
      <c r="A329" s="14"/>
      <c r="B329" s="4"/>
      <c r="C329" s="5"/>
      <c r="D329" s="6"/>
      <c r="E329" s="6"/>
      <c r="F329" s="6"/>
      <c r="G329" s="6"/>
      <c r="H329" s="6"/>
      <c r="N329" s="2"/>
    </row>
    <row r="330" spans="1:14" x14ac:dyDescent="0.25">
      <c r="A330" s="14"/>
      <c r="B330" s="4"/>
      <c r="C330" s="5"/>
      <c r="D330" s="6"/>
      <c r="E330" s="6"/>
      <c r="F330" s="6"/>
      <c r="G330" s="6"/>
      <c r="H330" s="6"/>
      <c r="N330" s="2"/>
    </row>
    <row r="331" spans="1:14" x14ac:dyDescent="0.25">
      <c r="A331" s="14"/>
      <c r="B331" s="4"/>
      <c r="C331" s="5"/>
      <c r="D331" s="6"/>
      <c r="E331" s="6"/>
      <c r="F331" s="6"/>
      <c r="G331" s="6"/>
      <c r="H331" s="6"/>
      <c r="N331" s="2"/>
    </row>
    <row r="332" spans="1:14" x14ac:dyDescent="0.25">
      <c r="A332" s="14"/>
      <c r="B332" s="4"/>
      <c r="C332" s="5"/>
      <c r="D332" s="6"/>
      <c r="E332" s="6"/>
      <c r="F332" s="6"/>
      <c r="G332" s="6"/>
      <c r="H332" s="6"/>
      <c r="N332" s="2"/>
    </row>
    <row r="333" spans="1:14" x14ac:dyDescent="0.25">
      <c r="A333" s="14"/>
      <c r="B333" s="4"/>
      <c r="C333" s="5"/>
      <c r="D333" s="6"/>
      <c r="E333" s="6"/>
      <c r="F333" s="6"/>
      <c r="G333" s="6"/>
      <c r="H333" s="6"/>
      <c r="N333" s="2"/>
    </row>
    <row r="334" spans="1:14" x14ac:dyDescent="0.25">
      <c r="A334" s="14"/>
      <c r="B334" s="4"/>
      <c r="C334" s="5"/>
      <c r="D334" s="6"/>
      <c r="E334" s="6"/>
      <c r="F334" s="6"/>
      <c r="G334" s="6"/>
      <c r="H334" s="6"/>
      <c r="N334" s="2"/>
    </row>
    <row r="335" spans="1:14" x14ac:dyDescent="0.25">
      <c r="A335" s="14"/>
      <c r="B335" s="4"/>
      <c r="C335" s="5"/>
      <c r="D335" s="6"/>
      <c r="E335" s="6"/>
      <c r="F335" s="6"/>
      <c r="G335" s="6"/>
      <c r="H335" s="6"/>
      <c r="N335" s="2"/>
    </row>
    <row r="336" spans="1:14" x14ac:dyDescent="0.25">
      <c r="A336" s="14"/>
      <c r="B336" s="4"/>
      <c r="C336" s="5"/>
      <c r="D336" s="6"/>
      <c r="E336" s="6"/>
      <c r="F336" s="6"/>
      <c r="G336" s="6"/>
      <c r="H336" s="6"/>
      <c r="N336" s="2"/>
    </row>
    <row r="337" spans="1:14" x14ac:dyDescent="0.25">
      <c r="A337" s="14"/>
      <c r="B337" s="4"/>
      <c r="C337" s="5"/>
      <c r="D337" s="6"/>
      <c r="E337" s="6"/>
      <c r="F337" s="6"/>
      <c r="G337" s="6"/>
      <c r="H337" s="6"/>
      <c r="N337" s="2"/>
    </row>
    <row r="338" spans="1:14" x14ac:dyDescent="0.25">
      <c r="A338" s="14"/>
      <c r="B338" s="4"/>
      <c r="C338" s="5"/>
      <c r="D338" s="6"/>
      <c r="E338" s="6"/>
      <c r="F338" s="6"/>
      <c r="G338" s="6"/>
      <c r="H338" s="6"/>
      <c r="N338" s="2"/>
    </row>
    <row r="339" spans="1:14" x14ac:dyDescent="0.25">
      <c r="A339" s="14"/>
      <c r="B339" s="4"/>
      <c r="C339" s="5"/>
      <c r="D339" s="6"/>
      <c r="E339" s="6"/>
      <c r="F339" s="6"/>
      <c r="G339" s="6"/>
      <c r="H339" s="6"/>
      <c r="N339" s="2"/>
    </row>
    <row r="340" spans="1:14" x14ac:dyDescent="0.25">
      <c r="A340" s="14"/>
      <c r="B340" s="4"/>
      <c r="C340" s="5"/>
      <c r="D340" s="6"/>
      <c r="E340" s="6"/>
      <c r="F340" s="6"/>
      <c r="G340" s="6"/>
      <c r="H340" s="6"/>
      <c r="N340" s="2"/>
    </row>
    <row r="341" spans="1:14" x14ac:dyDescent="0.25">
      <c r="A341" s="14"/>
      <c r="B341" s="4"/>
      <c r="C341" s="5"/>
      <c r="D341" s="6"/>
      <c r="E341" s="6"/>
      <c r="F341" s="6"/>
      <c r="G341" s="6"/>
      <c r="H341" s="6"/>
      <c r="N341" s="2"/>
    </row>
    <row r="342" spans="1:14" x14ac:dyDescent="0.25">
      <c r="A342" s="14"/>
      <c r="B342" s="4"/>
      <c r="C342" s="5"/>
      <c r="D342" s="6"/>
      <c r="E342" s="6"/>
      <c r="F342" s="6"/>
      <c r="G342" s="6"/>
      <c r="H342" s="6"/>
      <c r="N342" s="2"/>
    </row>
    <row r="343" spans="1:14" x14ac:dyDescent="0.25">
      <c r="A343" s="14"/>
      <c r="B343" s="4"/>
      <c r="C343" s="5"/>
      <c r="D343" s="6"/>
      <c r="E343" s="6"/>
      <c r="F343" s="6"/>
      <c r="G343" s="6"/>
      <c r="H343" s="6"/>
      <c r="N343" s="2"/>
    </row>
    <row r="344" spans="1:14" x14ac:dyDescent="0.25">
      <c r="A344" s="14"/>
      <c r="B344" s="4"/>
      <c r="C344" s="5"/>
      <c r="D344" s="6"/>
      <c r="E344" s="6"/>
      <c r="F344" s="6"/>
      <c r="G344" s="6"/>
      <c r="H344" s="6"/>
      <c r="N344" s="2"/>
    </row>
    <row r="345" spans="1:14" x14ac:dyDescent="0.25">
      <c r="A345" s="14"/>
      <c r="B345" s="4"/>
      <c r="C345" s="5"/>
      <c r="D345" s="6"/>
      <c r="E345" s="6"/>
      <c r="F345" s="6"/>
      <c r="G345" s="6"/>
      <c r="H345" s="6"/>
      <c r="N345" s="2"/>
    </row>
    <row r="346" spans="1:14" x14ac:dyDescent="0.25">
      <c r="A346" s="14"/>
      <c r="B346" s="4"/>
      <c r="C346" s="5"/>
      <c r="D346" s="6"/>
      <c r="E346" s="6"/>
      <c r="F346" s="6"/>
      <c r="G346" s="6"/>
      <c r="H346" s="6"/>
      <c r="N346" s="2"/>
    </row>
    <row r="347" spans="1:14" x14ac:dyDescent="0.25">
      <c r="A347" s="14"/>
      <c r="B347" s="4"/>
      <c r="C347" s="5"/>
      <c r="D347" s="6"/>
      <c r="E347" s="6"/>
      <c r="F347" s="6"/>
      <c r="G347" s="6"/>
      <c r="H347" s="6"/>
      <c r="N347" s="2"/>
    </row>
    <row r="348" spans="1:14" x14ac:dyDescent="0.25">
      <c r="A348" s="14"/>
      <c r="B348" s="4"/>
      <c r="C348" s="5"/>
      <c r="D348" s="6"/>
      <c r="E348" s="6"/>
      <c r="F348" s="6"/>
      <c r="G348" s="6"/>
      <c r="H348" s="6"/>
      <c r="N348" s="2"/>
    </row>
    <row r="349" spans="1:14" x14ac:dyDescent="0.25">
      <c r="A349" s="14"/>
      <c r="B349" s="4"/>
      <c r="C349" s="5"/>
      <c r="D349" s="6"/>
      <c r="E349" s="6"/>
      <c r="F349" s="6"/>
      <c r="G349" s="6"/>
      <c r="H349" s="6"/>
      <c r="N349" s="2"/>
    </row>
    <row r="350" spans="1:14" x14ac:dyDescent="0.25">
      <c r="A350" s="14"/>
      <c r="B350" s="4"/>
      <c r="C350" s="5"/>
      <c r="D350" s="6"/>
      <c r="E350" s="6"/>
      <c r="F350" s="6"/>
      <c r="G350" s="6"/>
      <c r="H350" s="6"/>
      <c r="N350" s="2"/>
    </row>
    <row r="351" spans="1:14" x14ac:dyDescent="0.25">
      <c r="A351" s="14"/>
      <c r="B351" s="4"/>
      <c r="C351" s="5"/>
      <c r="D351" s="6"/>
      <c r="E351" s="6"/>
      <c r="F351" s="6"/>
      <c r="G351" s="6"/>
      <c r="H351" s="6"/>
      <c r="N351" s="2"/>
    </row>
    <row r="352" spans="1:14" x14ac:dyDescent="0.25">
      <c r="A352" s="14"/>
      <c r="B352" s="4"/>
      <c r="C352" s="5"/>
      <c r="D352" s="6"/>
      <c r="E352" s="6"/>
      <c r="F352" s="6"/>
      <c r="G352" s="6"/>
      <c r="H352" s="6"/>
      <c r="N352" s="2"/>
    </row>
    <row r="353" spans="1:14" x14ac:dyDescent="0.25">
      <c r="A353" s="14"/>
      <c r="B353" s="4"/>
      <c r="C353" s="5"/>
      <c r="D353" s="6"/>
      <c r="E353" s="6"/>
      <c r="F353" s="6"/>
      <c r="G353" s="6"/>
      <c r="H353" s="6"/>
      <c r="N353" s="2"/>
    </row>
    <row r="354" spans="1:14" x14ac:dyDescent="0.25">
      <c r="A354" s="14"/>
      <c r="B354" s="4"/>
      <c r="C354" s="5"/>
      <c r="D354" s="6"/>
      <c r="E354" s="6"/>
      <c r="F354" s="6"/>
      <c r="G354" s="6"/>
      <c r="H354" s="6"/>
      <c r="N354" s="2"/>
    </row>
    <row r="355" spans="1:14" x14ac:dyDescent="0.25">
      <c r="A355" s="14"/>
      <c r="B355" s="4"/>
      <c r="C355" s="5"/>
      <c r="D355" s="6"/>
      <c r="E355" s="6"/>
      <c r="F355" s="6"/>
      <c r="G355" s="6"/>
      <c r="H355" s="6"/>
      <c r="N355" s="2"/>
    </row>
    <row r="356" spans="1:14" x14ac:dyDescent="0.25">
      <c r="A356" s="14"/>
      <c r="B356" s="4"/>
      <c r="C356" s="5"/>
      <c r="D356" s="6"/>
      <c r="E356" s="6"/>
      <c r="F356" s="6"/>
      <c r="G356" s="6"/>
      <c r="H356" s="6"/>
      <c r="N356" s="2"/>
    </row>
    <row r="357" spans="1:14" x14ac:dyDescent="0.25">
      <c r="A357" s="14"/>
      <c r="B357" s="4"/>
      <c r="C357" s="5"/>
      <c r="D357" s="6"/>
      <c r="E357" s="6"/>
      <c r="F357" s="6"/>
      <c r="G357" s="6"/>
      <c r="H357" s="6"/>
      <c r="N357" s="2"/>
    </row>
    <row r="358" spans="1:14" x14ac:dyDescent="0.25">
      <c r="A358" s="14"/>
      <c r="B358" s="4"/>
      <c r="C358" s="5"/>
      <c r="D358" s="6"/>
      <c r="E358" s="6"/>
      <c r="F358" s="6"/>
      <c r="G358" s="6"/>
      <c r="H358" s="6"/>
      <c r="N358" s="2"/>
    </row>
    <row r="359" spans="1:14" x14ac:dyDescent="0.25">
      <c r="A359" s="14"/>
      <c r="B359" s="4"/>
      <c r="C359" s="5"/>
      <c r="D359" s="6"/>
      <c r="E359" s="6"/>
      <c r="F359" s="6"/>
      <c r="G359" s="6"/>
      <c r="H359" s="6"/>
      <c r="N359" s="2"/>
    </row>
    <row r="360" spans="1:14" x14ac:dyDescent="0.25">
      <c r="A360" s="14"/>
      <c r="B360" s="4"/>
      <c r="C360" s="5"/>
      <c r="D360" s="6"/>
      <c r="E360" s="6"/>
      <c r="F360" s="6"/>
      <c r="G360" s="6"/>
      <c r="H360" s="6"/>
      <c r="N360" s="2"/>
    </row>
    <row r="361" spans="1:14" x14ac:dyDescent="0.25">
      <c r="A361" s="14"/>
      <c r="B361" s="4"/>
      <c r="C361" s="5"/>
      <c r="D361" s="6"/>
      <c r="E361" s="6"/>
      <c r="F361" s="6"/>
      <c r="G361" s="6"/>
      <c r="H361" s="6"/>
      <c r="N361" s="2"/>
    </row>
    <row r="362" spans="1:14" x14ac:dyDescent="0.25">
      <c r="A362" s="14"/>
      <c r="B362" s="4"/>
      <c r="C362" s="5"/>
      <c r="D362" s="6"/>
      <c r="E362" s="6"/>
      <c r="F362" s="6"/>
      <c r="G362" s="6"/>
      <c r="H362" s="6"/>
      <c r="N362" s="2"/>
    </row>
    <row r="363" spans="1:14" x14ac:dyDescent="0.25">
      <c r="A363" s="14"/>
      <c r="B363" s="4"/>
      <c r="C363" s="5"/>
      <c r="D363" s="6"/>
      <c r="E363" s="6"/>
      <c r="F363" s="6"/>
      <c r="G363" s="6"/>
      <c r="H363" s="6"/>
      <c r="N363" s="2"/>
    </row>
    <row r="364" spans="1:14" x14ac:dyDescent="0.25">
      <c r="A364" s="14"/>
      <c r="B364" s="4"/>
      <c r="C364" s="5"/>
      <c r="D364" s="6"/>
      <c r="E364" s="6"/>
      <c r="F364" s="6"/>
      <c r="G364" s="6"/>
      <c r="H364" s="6"/>
      <c r="N364" s="2"/>
    </row>
    <row r="365" spans="1:14" x14ac:dyDescent="0.25">
      <c r="A365" s="13"/>
      <c r="B365" s="4"/>
      <c r="C365" s="7"/>
      <c r="D365" s="7"/>
      <c r="E365" s="7"/>
      <c r="F365" s="7"/>
      <c r="G365" s="6"/>
    </row>
    <row r="366" spans="1:14" x14ac:dyDescent="0.25">
      <c r="A366" s="13"/>
      <c r="B366" s="4"/>
      <c r="C366" s="7"/>
      <c r="D366" s="7"/>
      <c r="E366" s="7"/>
      <c r="F366" s="7"/>
      <c r="G366" s="6"/>
    </row>
    <row r="367" spans="1:14" x14ac:dyDescent="0.25">
      <c r="A367" s="13"/>
      <c r="B367" s="4"/>
      <c r="C367" s="7"/>
      <c r="D367" s="7"/>
      <c r="E367" s="7"/>
      <c r="F367" s="7"/>
      <c r="G367" s="6"/>
    </row>
    <row r="368" spans="1:14" x14ac:dyDescent="0.25">
      <c r="A368" s="13"/>
      <c r="B368" s="4"/>
      <c r="C368" s="7"/>
      <c r="D368" s="7"/>
      <c r="E368" s="7"/>
      <c r="F368" s="7"/>
      <c r="G368" s="6"/>
    </row>
    <row r="369" spans="1:7" x14ac:dyDescent="0.25">
      <c r="A369" s="13"/>
      <c r="B369" s="4"/>
      <c r="C369" s="7"/>
      <c r="D369" s="7"/>
      <c r="E369" s="7"/>
      <c r="F369" s="7"/>
      <c r="G369" s="6"/>
    </row>
    <row r="370" spans="1:7" x14ac:dyDescent="0.25">
      <c r="A370" s="13"/>
      <c r="B370" s="4"/>
      <c r="C370" s="7"/>
      <c r="D370" s="7"/>
      <c r="E370" s="7"/>
      <c r="F370" s="7"/>
      <c r="G370" s="6"/>
    </row>
    <row r="371" spans="1:7" x14ac:dyDescent="0.25">
      <c r="A371" s="13"/>
      <c r="B371" s="4"/>
      <c r="C371" s="7"/>
      <c r="D371" s="7"/>
      <c r="E371" s="7"/>
      <c r="F371" s="7"/>
      <c r="G371" s="6"/>
    </row>
    <row r="372" spans="1:7" x14ac:dyDescent="0.25">
      <c r="A372" s="13"/>
      <c r="B372" s="4"/>
      <c r="C372" s="7"/>
      <c r="D372" s="7"/>
      <c r="E372" s="7"/>
      <c r="F372" s="7"/>
      <c r="G372" s="6"/>
    </row>
    <row r="373" spans="1:7" x14ac:dyDescent="0.25">
      <c r="A373" s="13"/>
      <c r="B373" s="4"/>
      <c r="C373" s="7"/>
      <c r="D373" s="7"/>
      <c r="E373" s="7"/>
      <c r="F373" s="7"/>
      <c r="G373" s="6"/>
    </row>
    <row r="374" spans="1:7" x14ac:dyDescent="0.25">
      <c r="A374" s="13"/>
      <c r="B374" s="4"/>
      <c r="C374" s="7"/>
      <c r="D374" s="7"/>
      <c r="E374" s="7"/>
      <c r="F374" s="7"/>
      <c r="G374" s="6"/>
    </row>
    <row r="375" spans="1:7" x14ac:dyDescent="0.25">
      <c r="A375" s="13"/>
      <c r="B375" s="4"/>
      <c r="C375" s="7"/>
      <c r="D375" s="7"/>
      <c r="E375" s="7"/>
      <c r="F375" s="7"/>
      <c r="G375" s="6"/>
    </row>
    <row r="376" spans="1:7" x14ac:dyDescent="0.25">
      <c r="A376" s="13"/>
      <c r="B376" s="4"/>
      <c r="C376" s="7"/>
      <c r="D376" s="7"/>
      <c r="E376" s="7"/>
      <c r="F376" s="7"/>
      <c r="G376" s="6"/>
    </row>
    <row r="377" spans="1:7" x14ac:dyDescent="0.25">
      <c r="A377" s="13"/>
      <c r="B377" s="4"/>
      <c r="C377" s="7"/>
      <c r="D377" s="7"/>
      <c r="E377" s="7"/>
      <c r="F377" s="7"/>
      <c r="G377" s="6"/>
    </row>
    <row r="378" spans="1:7" x14ac:dyDescent="0.25">
      <c r="A378" s="13"/>
      <c r="B378" s="4"/>
      <c r="C378" s="7"/>
      <c r="D378" s="7"/>
      <c r="E378" s="7"/>
      <c r="F378" s="7"/>
      <c r="G378" s="6"/>
    </row>
    <row r="379" spans="1:7" x14ac:dyDescent="0.25">
      <c r="A379" s="13"/>
      <c r="B379" s="4"/>
      <c r="C379" s="7"/>
      <c r="D379" s="7"/>
      <c r="E379" s="7"/>
      <c r="F379" s="7"/>
      <c r="G379" s="6"/>
    </row>
    <row r="380" spans="1:7" x14ac:dyDescent="0.25">
      <c r="A380" s="13"/>
      <c r="B380" s="4"/>
      <c r="C380" s="7"/>
      <c r="D380" s="7"/>
      <c r="E380" s="7"/>
      <c r="F380" s="7"/>
      <c r="G380" s="6"/>
    </row>
    <row r="381" spans="1:7" x14ac:dyDescent="0.25">
      <c r="A381" s="13"/>
      <c r="B381" s="4"/>
      <c r="C381" s="7"/>
      <c r="D381" s="7"/>
      <c r="E381" s="7"/>
      <c r="F381" s="7"/>
      <c r="G381" s="6"/>
    </row>
    <row r="382" spans="1:7" x14ac:dyDescent="0.25">
      <c r="A382" s="13"/>
      <c r="B382" s="4"/>
      <c r="C382" s="7"/>
      <c r="D382" s="7"/>
      <c r="E382" s="7"/>
      <c r="F382" s="7"/>
      <c r="G382" s="6"/>
    </row>
    <row r="383" spans="1:7" x14ac:dyDescent="0.25">
      <c r="A383" s="13"/>
      <c r="B383" s="4"/>
      <c r="C383" s="7"/>
      <c r="D383" s="7"/>
      <c r="E383" s="7"/>
      <c r="F383" s="7"/>
      <c r="G383" s="6"/>
    </row>
    <row r="384" spans="1:7" x14ac:dyDescent="0.25">
      <c r="A384" s="13"/>
      <c r="B384" s="4"/>
      <c r="C384" s="7"/>
      <c r="D384" s="7"/>
      <c r="E384" s="7"/>
      <c r="F384" s="7"/>
      <c r="G384" s="6"/>
    </row>
    <row r="385" spans="1:7" x14ac:dyDescent="0.25">
      <c r="A385" s="13"/>
      <c r="B385" s="4"/>
      <c r="C385" s="7"/>
      <c r="D385" s="7"/>
      <c r="E385" s="7"/>
      <c r="F385" s="7"/>
      <c r="G385" s="6"/>
    </row>
    <row r="386" spans="1:7" x14ac:dyDescent="0.25">
      <c r="A386" s="13"/>
      <c r="B386" s="4"/>
      <c r="C386" s="7"/>
      <c r="D386" s="7"/>
      <c r="E386" s="7"/>
      <c r="F386" s="7"/>
      <c r="G386" s="6"/>
    </row>
    <row r="387" spans="1:7" x14ac:dyDescent="0.25">
      <c r="A387" s="13"/>
      <c r="B387" s="4"/>
      <c r="C387" s="7"/>
      <c r="D387" s="7"/>
      <c r="E387" s="7"/>
      <c r="F387" s="7"/>
      <c r="G387" s="6"/>
    </row>
    <row r="388" spans="1:7" x14ac:dyDescent="0.25">
      <c r="A388" s="13"/>
      <c r="B388" s="4"/>
      <c r="C388" s="7"/>
      <c r="D388" s="7"/>
      <c r="E388" s="7"/>
      <c r="F388" s="7"/>
      <c r="G388" s="6"/>
    </row>
    <row r="389" spans="1:7" x14ac:dyDescent="0.25">
      <c r="A389" s="13"/>
      <c r="B389" s="4"/>
      <c r="C389" s="7"/>
      <c r="D389" s="7"/>
      <c r="E389" s="7"/>
      <c r="F389" s="7"/>
      <c r="G389" s="6"/>
    </row>
    <row r="390" spans="1:7" x14ac:dyDescent="0.25">
      <c r="A390" s="13"/>
      <c r="B390" s="4"/>
      <c r="C390" s="7"/>
      <c r="D390" s="7"/>
      <c r="E390" s="7"/>
      <c r="F390" s="7"/>
      <c r="G390" s="6"/>
    </row>
    <row r="391" spans="1:7" x14ac:dyDescent="0.25">
      <c r="A391" s="13"/>
      <c r="B391" s="4"/>
      <c r="C391" s="7"/>
      <c r="D391" s="7"/>
      <c r="E391" s="7"/>
      <c r="F391" s="7"/>
      <c r="G391" s="6"/>
    </row>
    <row r="392" spans="1:7" x14ac:dyDescent="0.25">
      <c r="A392" s="13"/>
      <c r="B392" s="4"/>
      <c r="C392" s="7"/>
      <c r="D392" s="7"/>
      <c r="E392" s="7"/>
      <c r="F392" s="7"/>
      <c r="G392" s="6"/>
    </row>
    <row r="393" spans="1:7" x14ac:dyDescent="0.25">
      <c r="A393" s="13"/>
      <c r="B393" s="4"/>
      <c r="C393" s="7"/>
      <c r="D393" s="7"/>
      <c r="E393" s="7"/>
      <c r="F393" s="7"/>
      <c r="G393" s="6"/>
    </row>
    <row r="394" spans="1:7" x14ac:dyDescent="0.25">
      <c r="A394" s="13"/>
      <c r="B394" s="4"/>
      <c r="C394" s="7"/>
      <c r="D394" s="7"/>
      <c r="E394" s="7"/>
      <c r="F394" s="7"/>
      <c r="G394" s="6"/>
    </row>
    <row r="395" spans="1:7" x14ac:dyDescent="0.25">
      <c r="A395" s="13"/>
      <c r="B395" s="4"/>
      <c r="C395" s="7"/>
      <c r="D395" s="7"/>
      <c r="E395" s="7"/>
      <c r="F395" s="7"/>
      <c r="G395" s="6"/>
    </row>
    <row r="396" spans="1:7" x14ac:dyDescent="0.25">
      <c r="A396" s="13"/>
      <c r="B396" s="4"/>
      <c r="C396" s="7"/>
      <c r="D396" s="7"/>
      <c r="E396" s="7"/>
      <c r="F396" s="7"/>
      <c r="G396" s="6"/>
    </row>
    <row r="397" spans="1:7" x14ac:dyDescent="0.25">
      <c r="A397" s="13"/>
      <c r="B397" s="4"/>
      <c r="C397" s="7"/>
      <c r="D397" s="7"/>
      <c r="E397" s="7"/>
      <c r="F397" s="7"/>
      <c r="G397" s="6"/>
    </row>
    <row r="398" spans="1:7" x14ac:dyDescent="0.25">
      <c r="A398" s="13"/>
      <c r="B398" s="4"/>
      <c r="C398" s="7"/>
      <c r="D398" s="7"/>
      <c r="E398" s="7"/>
      <c r="F398" s="7"/>
      <c r="G398" s="6"/>
    </row>
    <row r="399" spans="1:7" x14ac:dyDescent="0.25">
      <c r="A399" s="13"/>
      <c r="B399" s="4"/>
      <c r="C399" s="7"/>
      <c r="D399" s="7"/>
      <c r="E399" s="7"/>
      <c r="F399" s="7"/>
      <c r="G399" s="6"/>
    </row>
    <row r="400" spans="1:7" x14ac:dyDescent="0.25">
      <c r="A400" s="13"/>
      <c r="B400" s="4"/>
      <c r="C400" s="7"/>
      <c r="D400" s="7"/>
      <c r="E400" s="7"/>
      <c r="F400" s="7"/>
      <c r="G400" s="6"/>
    </row>
    <row r="401" spans="1:7" x14ac:dyDescent="0.25">
      <c r="A401" s="13"/>
      <c r="B401" s="4"/>
      <c r="C401" s="7"/>
      <c r="D401" s="7"/>
      <c r="E401" s="7"/>
      <c r="F401" s="7"/>
      <c r="G401" s="6"/>
    </row>
    <row r="402" spans="1:7" x14ac:dyDescent="0.25">
      <c r="A402" s="13"/>
      <c r="B402" s="4"/>
      <c r="C402" s="7"/>
      <c r="D402" s="7"/>
      <c r="E402" s="7"/>
      <c r="F402" s="7"/>
      <c r="G402" s="6"/>
    </row>
    <row r="403" spans="1:7" x14ac:dyDescent="0.25">
      <c r="A403" s="13"/>
      <c r="B403" s="4"/>
      <c r="C403" s="7"/>
      <c r="D403" s="7"/>
      <c r="E403" s="7"/>
      <c r="F403" s="7"/>
      <c r="G403" s="6"/>
    </row>
    <row r="404" spans="1:7" x14ac:dyDescent="0.25">
      <c r="A404" s="13"/>
      <c r="B404" s="4"/>
      <c r="C404" s="7"/>
      <c r="D404" s="7"/>
      <c r="E404" s="7"/>
      <c r="F404" s="7"/>
      <c r="G404" s="6"/>
    </row>
    <row r="405" spans="1:7" x14ac:dyDescent="0.25">
      <c r="A405" s="13"/>
      <c r="B405" s="4"/>
      <c r="C405" s="7"/>
      <c r="D405" s="7"/>
      <c r="E405" s="7"/>
      <c r="F405" s="7"/>
      <c r="G405" s="6"/>
    </row>
    <row r="406" spans="1:7" x14ac:dyDescent="0.25">
      <c r="A406" s="13"/>
      <c r="B406" s="4"/>
      <c r="C406" s="7"/>
      <c r="D406" s="7"/>
      <c r="E406" s="7"/>
      <c r="F406" s="7"/>
      <c r="G406" s="6"/>
    </row>
    <row r="407" spans="1:7" x14ac:dyDescent="0.25">
      <c r="A407" s="13"/>
      <c r="B407" s="4"/>
      <c r="C407" s="7"/>
      <c r="D407" s="7"/>
      <c r="E407" s="7"/>
      <c r="F407" s="7"/>
      <c r="G407" s="6"/>
    </row>
    <row r="408" spans="1:7" x14ac:dyDescent="0.25">
      <c r="A408" s="13"/>
      <c r="B408" s="4"/>
      <c r="C408" s="7"/>
      <c r="D408" s="7"/>
      <c r="E408" s="7"/>
      <c r="F408" s="7"/>
      <c r="G408" s="6"/>
    </row>
    <row r="409" spans="1:7" x14ac:dyDescent="0.25">
      <c r="A409" s="13"/>
      <c r="B409" s="4"/>
      <c r="C409" s="7"/>
      <c r="D409" s="7"/>
      <c r="E409" s="7"/>
      <c r="F409" s="7"/>
      <c r="G409" s="6"/>
    </row>
    <row r="410" spans="1:7" x14ac:dyDescent="0.25">
      <c r="A410" s="13"/>
      <c r="B410" s="4"/>
      <c r="C410" s="7"/>
      <c r="D410" s="7"/>
      <c r="E410" s="7"/>
      <c r="F410" s="7"/>
      <c r="G410" s="6"/>
    </row>
    <row r="411" spans="1:7" x14ac:dyDescent="0.25">
      <c r="A411" s="13"/>
      <c r="B411" s="4"/>
      <c r="C411" s="7"/>
      <c r="D411" s="7"/>
      <c r="E411" s="7"/>
      <c r="F411" s="7"/>
      <c r="G411" s="6"/>
    </row>
    <row r="412" spans="1:7" x14ac:dyDescent="0.25">
      <c r="A412" s="13"/>
      <c r="B412" s="4"/>
      <c r="C412" s="7"/>
      <c r="D412" s="7"/>
      <c r="E412" s="7"/>
      <c r="F412" s="7"/>
      <c r="G412" s="6"/>
    </row>
    <row r="413" spans="1:7" x14ac:dyDescent="0.25">
      <c r="A413" s="13"/>
      <c r="B413" s="4"/>
      <c r="C413" s="7"/>
      <c r="D413" s="7"/>
      <c r="E413" s="7"/>
      <c r="F413" s="7"/>
      <c r="G413" s="6"/>
    </row>
    <row r="414" spans="1:7" x14ac:dyDescent="0.25">
      <c r="A414" s="13"/>
      <c r="B414" s="4"/>
      <c r="C414" s="7"/>
      <c r="D414" s="7"/>
      <c r="E414" s="7"/>
      <c r="F414" s="7"/>
      <c r="G414" s="6"/>
    </row>
    <row r="415" spans="1:7" x14ac:dyDescent="0.25">
      <c r="A415" s="13"/>
      <c r="B415" s="4"/>
      <c r="C415" s="7"/>
      <c r="D415" s="7"/>
      <c r="E415" s="7"/>
      <c r="F415" s="7"/>
      <c r="G415" s="6"/>
    </row>
    <row r="416" spans="1:7" x14ac:dyDescent="0.25">
      <c r="A416" s="13"/>
      <c r="B416" s="4"/>
      <c r="C416" s="7"/>
      <c r="D416" s="7"/>
      <c r="E416" s="7"/>
      <c r="F416" s="7"/>
      <c r="G416" s="6"/>
    </row>
    <row r="417" spans="1:7" x14ac:dyDescent="0.25">
      <c r="A417" s="13"/>
      <c r="B417" s="4"/>
      <c r="C417" s="7"/>
      <c r="D417" s="7"/>
      <c r="E417" s="7"/>
      <c r="F417" s="7"/>
      <c r="G417" s="6"/>
    </row>
    <row r="418" spans="1:7" x14ac:dyDescent="0.25">
      <c r="A418" s="13"/>
      <c r="B418" s="4"/>
      <c r="C418" s="7"/>
      <c r="D418" s="7"/>
      <c r="E418" s="7"/>
      <c r="F418" s="7"/>
      <c r="G418" s="6"/>
    </row>
    <row r="419" spans="1:7" x14ac:dyDescent="0.25">
      <c r="A419" s="13"/>
      <c r="B419" s="4"/>
      <c r="C419" s="7"/>
      <c r="D419" s="7"/>
      <c r="E419" s="7"/>
      <c r="F419" s="7"/>
      <c r="G419" s="6"/>
    </row>
    <row r="420" spans="1:7" x14ac:dyDescent="0.25">
      <c r="A420" s="13"/>
      <c r="B420" s="4"/>
      <c r="C420" s="7"/>
      <c r="D420" s="7"/>
      <c r="E420" s="7"/>
      <c r="F420" s="7"/>
      <c r="G420" s="6"/>
    </row>
    <row r="421" spans="1:7" x14ac:dyDescent="0.25">
      <c r="A421" s="13"/>
      <c r="B421" s="4"/>
      <c r="C421" s="7"/>
      <c r="D421" s="7"/>
      <c r="E421" s="7"/>
      <c r="F421" s="7"/>
      <c r="G421" s="6"/>
    </row>
    <row r="422" spans="1:7" x14ac:dyDescent="0.25">
      <c r="A422" s="13"/>
      <c r="B422" s="4"/>
      <c r="C422" s="7"/>
      <c r="D422" s="7"/>
      <c r="E422" s="7"/>
      <c r="F422" s="7"/>
      <c r="G422" s="6"/>
    </row>
    <row r="423" spans="1:7" x14ac:dyDescent="0.25">
      <c r="A423" s="13"/>
      <c r="B423" s="4"/>
      <c r="C423" s="7"/>
      <c r="D423" s="7"/>
      <c r="E423" s="7"/>
      <c r="F423" s="7"/>
      <c r="G423" s="6"/>
    </row>
    <row r="424" spans="1:7" x14ac:dyDescent="0.25">
      <c r="A424" s="13"/>
      <c r="B424" s="4"/>
      <c r="C424" s="7"/>
      <c r="D424" s="7"/>
      <c r="E424" s="7"/>
      <c r="F424" s="7"/>
      <c r="G424" s="6"/>
    </row>
    <row r="425" spans="1:7" x14ac:dyDescent="0.25">
      <c r="A425" s="13"/>
      <c r="B425" s="4"/>
      <c r="C425" s="7"/>
      <c r="D425" s="7"/>
      <c r="E425" s="7"/>
      <c r="F425" s="7"/>
      <c r="G425" s="6"/>
    </row>
    <row r="426" spans="1:7" x14ac:dyDescent="0.25">
      <c r="A426" s="13"/>
      <c r="B426" s="4"/>
      <c r="C426" s="7"/>
      <c r="D426" s="7"/>
      <c r="E426" s="7"/>
      <c r="F426" s="7"/>
      <c r="G426" s="6"/>
    </row>
    <row r="427" spans="1:7" x14ac:dyDescent="0.25">
      <c r="A427" s="13"/>
      <c r="B427" s="4"/>
      <c r="C427" s="7"/>
      <c r="D427" s="7"/>
      <c r="E427" s="7"/>
      <c r="F427" s="7"/>
      <c r="G427" s="6"/>
    </row>
    <row r="428" spans="1:7" x14ac:dyDescent="0.25">
      <c r="A428" s="13"/>
      <c r="B428" s="4"/>
      <c r="C428" s="7"/>
      <c r="D428" s="7"/>
      <c r="E428" s="7"/>
      <c r="F428" s="7"/>
      <c r="G428" s="6"/>
    </row>
    <row r="429" spans="1:7" x14ac:dyDescent="0.25">
      <c r="A429" s="13"/>
      <c r="B429" s="4"/>
      <c r="C429" s="7"/>
      <c r="D429" s="7"/>
      <c r="E429" s="7"/>
      <c r="F429" s="7"/>
      <c r="G429" s="6"/>
    </row>
    <row r="430" spans="1:7" x14ac:dyDescent="0.25">
      <c r="A430" s="13"/>
      <c r="B430" s="4"/>
      <c r="C430" s="7"/>
      <c r="D430" s="7"/>
      <c r="E430" s="7"/>
      <c r="F430" s="7"/>
      <c r="G430" s="6"/>
    </row>
    <row r="431" spans="1:7" x14ac:dyDescent="0.25">
      <c r="A431" s="13"/>
      <c r="B431" s="4"/>
      <c r="C431" s="7"/>
      <c r="D431" s="7"/>
      <c r="E431" s="7"/>
      <c r="F431" s="7"/>
      <c r="G431" s="6"/>
    </row>
    <row r="432" spans="1:7" x14ac:dyDescent="0.25">
      <c r="A432" s="13"/>
      <c r="B432" s="4"/>
      <c r="C432" s="7"/>
      <c r="D432" s="7"/>
      <c r="E432" s="7"/>
      <c r="F432" s="7"/>
      <c r="G432" s="6"/>
    </row>
    <row r="433" spans="1:7" x14ac:dyDescent="0.25">
      <c r="A433" s="13"/>
      <c r="B433" s="4"/>
      <c r="C433" s="7"/>
      <c r="D433" s="7"/>
      <c r="E433" s="7"/>
      <c r="F433" s="7"/>
      <c r="G433" s="6"/>
    </row>
    <row r="434" spans="1:7" x14ac:dyDescent="0.25">
      <c r="A434" s="13"/>
      <c r="B434" s="4"/>
      <c r="C434" s="7"/>
      <c r="D434" s="7"/>
      <c r="E434" s="7"/>
      <c r="F434" s="7"/>
      <c r="G434" s="6"/>
    </row>
    <row r="435" spans="1:7" x14ac:dyDescent="0.25">
      <c r="A435" s="13"/>
      <c r="B435" s="4"/>
      <c r="C435" s="7"/>
      <c r="D435" s="7"/>
      <c r="E435" s="7"/>
      <c r="F435" s="7"/>
      <c r="G435" s="6"/>
    </row>
    <row r="436" spans="1:7" x14ac:dyDescent="0.25">
      <c r="A436" s="13"/>
      <c r="B436" s="4"/>
      <c r="C436" s="7"/>
      <c r="D436" s="7"/>
      <c r="E436" s="7"/>
      <c r="F436" s="7"/>
      <c r="G436" s="6"/>
    </row>
    <row r="437" spans="1:7" x14ac:dyDescent="0.25">
      <c r="A437" s="13"/>
      <c r="B437" s="4"/>
      <c r="C437" s="7"/>
      <c r="D437" s="7"/>
      <c r="E437" s="7"/>
      <c r="F437" s="7"/>
      <c r="G437" s="6"/>
    </row>
    <row r="438" spans="1:7" x14ac:dyDescent="0.25">
      <c r="A438" s="13"/>
      <c r="B438" s="4"/>
      <c r="C438" s="7"/>
      <c r="D438" s="7"/>
      <c r="E438" s="7"/>
      <c r="F438" s="7"/>
      <c r="G438" s="6"/>
    </row>
    <row r="439" spans="1:7" x14ac:dyDescent="0.25">
      <c r="A439" s="13"/>
      <c r="B439" s="4"/>
      <c r="C439" s="7"/>
      <c r="D439" s="7"/>
      <c r="E439" s="7"/>
      <c r="F439" s="7"/>
      <c r="G439" s="6"/>
    </row>
    <row r="440" spans="1:7" x14ac:dyDescent="0.25">
      <c r="A440" s="13"/>
      <c r="B440" s="4"/>
      <c r="C440" s="7"/>
      <c r="D440" s="7"/>
      <c r="E440" s="7"/>
      <c r="F440" s="7"/>
      <c r="G440" s="6"/>
    </row>
    <row r="441" spans="1:7" x14ac:dyDescent="0.25">
      <c r="A441" s="13"/>
      <c r="B441" s="4"/>
      <c r="C441" s="7"/>
      <c r="D441" s="7"/>
      <c r="E441" s="7"/>
      <c r="F441" s="7"/>
      <c r="G441" s="6"/>
    </row>
    <row r="442" spans="1:7" x14ac:dyDescent="0.25">
      <c r="A442" s="13"/>
      <c r="B442" s="4"/>
      <c r="C442" s="7"/>
      <c r="D442" s="7"/>
      <c r="E442" s="7"/>
      <c r="F442" s="7"/>
      <c r="G442" s="6"/>
    </row>
    <row r="443" spans="1:7" x14ac:dyDescent="0.25">
      <c r="A443" s="13"/>
      <c r="B443" s="4"/>
      <c r="C443" s="7"/>
      <c r="D443" s="7"/>
      <c r="E443" s="7"/>
      <c r="F443" s="7"/>
      <c r="G443" s="6"/>
    </row>
    <row r="444" spans="1:7" x14ac:dyDescent="0.25">
      <c r="A444" s="13"/>
      <c r="B444" s="4"/>
      <c r="C444" s="7"/>
      <c r="D444" s="7"/>
      <c r="E444" s="7"/>
      <c r="F444" s="7"/>
      <c r="G444" s="6"/>
    </row>
    <row r="445" spans="1:7" x14ac:dyDescent="0.25">
      <c r="A445" s="13"/>
      <c r="B445" s="4"/>
      <c r="C445" s="7"/>
      <c r="D445" s="7"/>
      <c r="E445" s="7"/>
      <c r="F445" s="7"/>
      <c r="G445" s="6"/>
    </row>
    <row r="446" spans="1:7" x14ac:dyDescent="0.25">
      <c r="A446" s="13"/>
      <c r="B446" s="4"/>
      <c r="C446" s="7"/>
      <c r="D446" s="7"/>
      <c r="E446" s="7"/>
      <c r="F446" s="7"/>
      <c r="G446" s="6"/>
    </row>
    <row r="447" spans="1:7" x14ac:dyDescent="0.25">
      <c r="A447" s="13"/>
      <c r="B447" s="4"/>
      <c r="C447" s="7"/>
      <c r="D447" s="7"/>
      <c r="E447" s="7"/>
      <c r="F447" s="7"/>
      <c r="G447" s="6"/>
    </row>
    <row r="448" spans="1:7" x14ac:dyDescent="0.25">
      <c r="A448" s="13"/>
      <c r="B448" s="4"/>
      <c r="C448" s="7"/>
      <c r="D448" s="7"/>
      <c r="E448" s="7"/>
      <c r="F448" s="7"/>
      <c r="G448" s="6"/>
    </row>
    <row r="449" spans="1:7" x14ac:dyDescent="0.25">
      <c r="A449" s="13"/>
      <c r="B449" s="4"/>
      <c r="C449" s="7"/>
      <c r="D449" s="7"/>
      <c r="E449" s="7"/>
      <c r="F449" s="7"/>
      <c r="G449" s="6"/>
    </row>
    <row r="450" spans="1:7" x14ac:dyDescent="0.25">
      <c r="A450" s="13"/>
      <c r="B450" s="4"/>
      <c r="C450" s="7"/>
      <c r="D450" s="7"/>
      <c r="E450" s="7"/>
      <c r="F450" s="7"/>
      <c r="G450" s="6"/>
    </row>
    <row r="451" spans="1:7" x14ac:dyDescent="0.25">
      <c r="A451" s="13"/>
      <c r="B451" s="4"/>
      <c r="C451" s="7"/>
      <c r="D451" s="7"/>
      <c r="E451" s="7"/>
      <c r="F451" s="7"/>
      <c r="G451" s="6"/>
    </row>
    <row r="452" spans="1:7" x14ac:dyDescent="0.25">
      <c r="A452" s="13"/>
      <c r="B452" s="4"/>
      <c r="C452" s="7"/>
      <c r="D452" s="7"/>
      <c r="E452" s="7"/>
      <c r="F452" s="7"/>
      <c r="G452" s="6"/>
    </row>
    <row r="453" spans="1:7" x14ac:dyDescent="0.25">
      <c r="A453" s="13"/>
      <c r="B453" s="4"/>
      <c r="C453" s="7"/>
      <c r="D453" s="7"/>
      <c r="E453" s="7"/>
      <c r="F453" s="7"/>
      <c r="G453" s="6"/>
    </row>
    <row r="454" spans="1:7" x14ac:dyDescent="0.25">
      <c r="A454" s="13"/>
      <c r="B454" s="4"/>
      <c r="C454" s="7"/>
      <c r="D454" s="7"/>
      <c r="E454" s="7"/>
      <c r="F454" s="7"/>
      <c r="G454" s="6"/>
    </row>
    <row r="455" spans="1:7" x14ac:dyDescent="0.25">
      <c r="A455" s="13"/>
      <c r="B455" s="4"/>
      <c r="C455" s="7"/>
      <c r="D455" s="7"/>
      <c r="E455" s="7"/>
      <c r="F455" s="7"/>
      <c r="G455" s="6"/>
    </row>
    <row r="456" spans="1:7" x14ac:dyDescent="0.25">
      <c r="A456" s="13"/>
      <c r="B456" s="4"/>
      <c r="C456" s="7"/>
      <c r="D456" s="7"/>
      <c r="E456" s="7"/>
      <c r="F456" s="7"/>
      <c r="G456" s="6"/>
    </row>
    <row r="457" spans="1:7" x14ac:dyDescent="0.25">
      <c r="A457" s="13"/>
      <c r="B457" s="4"/>
      <c r="C457" s="7"/>
      <c r="D457" s="7"/>
      <c r="E457" s="7"/>
      <c r="F457" s="7"/>
      <c r="G457" s="6"/>
    </row>
    <row r="458" spans="1:7" x14ac:dyDescent="0.25">
      <c r="A458" s="13"/>
      <c r="B458" s="4"/>
      <c r="C458" s="7"/>
      <c r="D458" s="7"/>
      <c r="E458" s="7"/>
      <c r="F458" s="7"/>
      <c r="G458" s="6"/>
    </row>
    <row r="459" spans="1:7" x14ac:dyDescent="0.25">
      <c r="A459" s="13"/>
      <c r="B459" s="4"/>
      <c r="C459" s="7"/>
      <c r="D459" s="7"/>
      <c r="E459" s="7"/>
      <c r="F459" s="7"/>
      <c r="G459" s="6"/>
    </row>
    <row r="460" spans="1:7" x14ac:dyDescent="0.25">
      <c r="A460" s="13"/>
      <c r="B460" s="4"/>
      <c r="C460" s="7"/>
      <c r="D460" s="7"/>
      <c r="E460" s="7"/>
      <c r="F460" s="7"/>
      <c r="G460" s="6"/>
    </row>
    <row r="461" spans="1:7" x14ac:dyDescent="0.25">
      <c r="A461" s="13"/>
      <c r="B461" s="4"/>
      <c r="C461" s="7"/>
      <c r="D461" s="7"/>
      <c r="E461" s="7"/>
      <c r="F461" s="7"/>
      <c r="G461" s="6"/>
    </row>
    <row r="462" spans="1:7" x14ac:dyDescent="0.25">
      <c r="A462" s="13"/>
      <c r="B462" s="4"/>
      <c r="C462" s="7"/>
      <c r="D462" s="7"/>
      <c r="E462" s="7"/>
      <c r="F462" s="7"/>
      <c r="G462" s="6"/>
    </row>
    <row r="463" spans="1:7" x14ac:dyDescent="0.25">
      <c r="A463" s="13"/>
      <c r="B463" s="4"/>
      <c r="C463" s="7"/>
      <c r="D463" s="7"/>
      <c r="E463" s="7"/>
      <c r="F463" s="7"/>
      <c r="G463" s="6"/>
    </row>
    <row r="464" spans="1:7" x14ac:dyDescent="0.25">
      <c r="A464" s="13"/>
      <c r="B464" s="4"/>
      <c r="C464" s="7"/>
      <c r="D464" s="7"/>
      <c r="E464" s="7"/>
      <c r="F464" s="7"/>
      <c r="G464" s="6"/>
    </row>
    <row r="465" spans="1:7" x14ac:dyDescent="0.25">
      <c r="A465" s="13"/>
      <c r="B465" s="4"/>
      <c r="C465" s="7"/>
      <c r="D465" s="7"/>
      <c r="E465" s="7"/>
      <c r="F465" s="7"/>
      <c r="G465" s="6"/>
    </row>
    <row r="466" spans="1:7" x14ac:dyDescent="0.25">
      <c r="A466" s="13"/>
      <c r="B466" s="4"/>
      <c r="C466" s="7"/>
      <c r="D466" s="7"/>
      <c r="E466" s="7"/>
      <c r="F466" s="7"/>
      <c r="G466" s="6"/>
    </row>
    <row r="467" spans="1:7" x14ac:dyDescent="0.25">
      <c r="A467" s="13"/>
      <c r="B467" s="4"/>
      <c r="C467" s="7"/>
      <c r="D467" s="7"/>
      <c r="E467" s="7"/>
      <c r="F467" s="7"/>
      <c r="G467" s="6"/>
    </row>
    <row r="468" spans="1:7" x14ac:dyDescent="0.25">
      <c r="A468" s="13"/>
      <c r="B468" s="4"/>
      <c r="C468" s="7"/>
      <c r="D468" s="7"/>
      <c r="E468" s="7"/>
      <c r="F468" s="7"/>
      <c r="G468" s="6"/>
    </row>
    <row r="469" spans="1:7" x14ac:dyDescent="0.25">
      <c r="A469" s="13"/>
      <c r="B469" s="4"/>
      <c r="C469" s="7"/>
      <c r="D469" s="7"/>
      <c r="E469" s="7"/>
      <c r="F469" s="7"/>
      <c r="G469" s="6"/>
    </row>
    <row r="470" spans="1:7" x14ac:dyDescent="0.25">
      <c r="A470" s="13"/>
      <c r="B470" s="4"/>
      <c r="C470" s="7"/>
      <c r="D470" s="7"/>
      <c r="E470" s="7"/>
      <c r="F470" s="7"/>
      <c r="G470" s="6"/>
    </row>
    <row r="471" spans="1:7" x14ac:dyDescent="0.25">
      <c r="A471" s="13"/>
      <c r="B471" s="4"/>
      <c r="C471" s="7"/>
      <c r="D471" s="7"/>
      <c r="E471" s="7"/>
      <c r="F471" s="7"/>
      <c r="G471" s="6"/>
    </row>
    <row r="472" spans="1:7" x14ac:dyDescent="0.25">
      <c r="A472" s="13"/>
      <c r="B472" s="4"/>
      <c r="C472" s="7"/>
      <c r="D472" s="7"/>
      <c r="E472" s="7"/>
      <c r="F472" s="7"/>
      <c r="G472" s="6"/>
    </row>
    <row r="473" spans="1:7" x14ac:dyDescent="0.25">
      <c r="A473" s="13"/>
      <c r="B473" s="4"/>
      <c r="C473" s="7"/>
      <c r="D473" s="7"/>
      <c r="E473" s="7"/>
      <c r="F473" s="7"/>
      <c r="G473" s="6"/>
    </row>
    <row r="474" spans="1:7" x14ac:dyDescent="0.25">
      <c r="A474" s="13"/>
      <c r="B474" s="4"/>
      <c r="C474" s="7"/>
      <c r="D474" s="7"/>
      <c r="E474" s="7"/>
      <c r="F474" s="7"/>
      <c r="G474" s="6"/>
    </row>
    <row r="475" spans="1:7" x14ac:dyDescent="0.25">
      <c r="A475" s="13"/>
      <c r="B475" s="4"/>
      <c r="C475" s="7"/>
      <c r="D475" s="7"/>
      <c r="E475" s="7"/>
      <c r="F475" s="7"/>
      <c r="G475" s="6"/>
    </row>
    <row r="476" spans="1:7" x14ac:dyDescent="0.25">
      <c r="A476" s="13"/>
      <c r="B476" s="4"/>
      <c r="C476" s="7"/>
      <c r="D476" s="7"/>
      <c r="E476" s="7"/>
      <c r="F476" s="7"/>
      <c r="G476" s="6"/>
    </row>
    <row r="477" spans="1:7" x14ac:dyDescent="0.25">
      <c r="A477" s="13"/>
      <c r="B477" s="4"/>
      <c r="C477" s="7"/>
      <c r="D477" s="7"/>
      <c r="E477" s="7"/>
      <c r="F477" s="7"/>
      <c r="G477" s="6"/>
    </row>
    <row r="478" spans="1:7" x14ac:dyDescent="0.25">
      <c r="A478" s="13"/>
      <c r="B478" s="4"/>
      <c r="C478" s="7"/>
      <c r="D478" s="7"/>
      <c r="E478" s="7"/>
      <c r="F478" s="7"/>
      <c r="G478" s="6"/>
    </row>
    <row r="479" spans="1:7" x14ac:dyDescent="0.25">
      <c r="A479" s="13"/>
      <c r="B479" s="4"/>
      <c r="C479" s="7"/>
      <c r="D479" s="7"/>
      <c r="E479" s="7"/>
      <c r="F479" s="7"/>
      <c r="G479" s="6"/>
    </row>
    <row r="480" spans="1:7" x14ac:dyDescent="0.25">
      <c r="A480" s="13"/>
      <c r="B480" s="4"/>
      <c r="C480" s="7"/>
      <c r="D480" s="7"/>
      <c r="E480" s="7"/>
      <c r="F480" s="7"/>
      <c r="G480" s="6"/>
    </row>
    <row r="481" spans="1:7" x14ac:dyDescent="0.25">
      <c r="A481" s="13"/>
      <c r="B481" s="4"/>
      <c r="C481" s="7"/>
      <c r="D481" s="7"/>
      <c r="E481" s="7"/>
      <c r="F481" s="7"/>
      <c r="G481" s="6"/>
    </row>
    <row r="482" spans="1:7" x14ac:dyDescent="0.25">
      <c r="A482" s="13"/>
      <c r="B482" s="4"/>
      <c r="C482" s="7"/>
      <c r="D482" s="7"/>
      <c r="E482" s="7"/>
      <c r="F482" s="7"/>
      <c r="G482" s="6"/>
    </row>
    <row r="483" spans="1:7" x14ac:dyDescent="0.25">
      <c r="A483" s="13"/>
      <c r="B483" s="4"/>
      <c r="C483" s="7"/>
      <c r="D483" s="7"/>
      <c r="E483" s="7"/>
      <c r="F483" s="7"/>
      <c r="G483" s="6"/>
    </row>
    <row r="484" spans="1:7" x14ac:dyDescent="0.25">
      <c r="A484" s="13"/>
      <c r="B484" s="4"/>
      <c r="C484" s="7"/>
      <c r="D484" s="7"/>
      <c r="E484" s="7"/>
      <c r="F484" s="7"/>
      <c r="G484" s="6"/>
    </row>
    <row r="485" spans="1:7" x14ac:dyDescent="0.25">
      <c r="A485" s="13"/>
      <c r="B485" s="4"/>
      <c r="C485" s="7"/>
      <c r="D485" s="7"/>
      <c r="E485" s="7"/>
      <c r="F485" s="7"/>
      <c r="G485" s="6"/>
    </row>
    <row r="486" spans="1:7" x14ac:dyDescent="0.25">
      <c r="A486" s="13"/>
      <c r="B486" s="4"/>
      <c r="C486" s="7"/>
      <c r="D486" s="7"/>
      <c r="E486" s="7"/>
      <c r="F486" s="7"/>
      <c r="G486" s="6"/>
    </row>
    <row r="487" spans="1:7" x14ac:dyDescent="0.25">
      <c r="A487" s="13"/>
      <c r="B487" s="4"/>
      <c r="C487" s="7"/>
      <c r="D487" s="7"/>
      <c r="E487" s="7"/>
      <c r="F487" s="7"/>
      <c r="G487" s="6"/>
    </row>
    <row r="488" spans="1:7" x14ac:dyDescent="0.25">
      <c r="A488" s="13"/>
      <c r="B488" s="4"/>
      <c r="C488" s="7"/>
      <c r="D488" s="7"/>
      <c r="E488" s="7"/>
      <c r="F488" s="7"/>
      <c r="G488" s="6"/>
    </row>
    <row r="489" spans="1:7" x14ac:dyDescent="0.25">
      <c r="A489" s="13"/>
      <c r="B489" s="4"/>
      <c r="C489" s="7"/>
      <c r="D489" s="7"/>
      <c r="E489" s="7"/>
      <c r="F489" s="7"/>
      <c r="G489" s="6"/>
    </row>
    <row r="490" spans="1:7" x14ac:dyDescent="0.25">
      <c r="A490" s="13"/>
      <c r="B490" s="4"/>
      <c r="C490" s="7"/>
      <c r="D490" s="7"/>
      <c r="E490" s="7"/>
      <c r="F490" s="7"/>
      <c r="G490" s="6"/>
    </row>
    <row r="491" spans="1:7" x14ac:dyDescent="0.25">
      <c r="A491" s="13"/>
      <c r="B491" s="4"/>
      <c r="C491" s="7"/>
      <c r="D491" s="7"/>
      <c r="E491" s="7"/>
      <c r="F491" s="7"/>
      <c r="G491" s="6"/>
    </row>
    <row r="492" spans="1:7" x14ac:dyDescent="0.25">
      <c r="A492" s="13"/>
      <c r="B492" s="4"/>
      <c r="C492" s="7"/>
      <c r="D492" s="7"/>
      <c r="E492" s="7"/>
      <c r="F492" s="7"/>
      <c r="G492" s="6"/>
    </row>
    <row r="493" spans="1:7" x14ac:dyDescent="0.25">
      <c r="A493" s="13"/>
      <c r="B493" s="4"/>
      <c r="C493" s="7"/>
      <c r="D493" s="7"/>
      <c r="E493" s="7"/>
      <c r="F493" s="7"/>
      <c r="G493" s="6"/>
    </row>
    <row r="494" spans="1:7" x14ac:dyDescent="0.25">
      <c r="A494" s="13"/>
      <c r="B494" s="4"/>
      <c r="C494" s="7"/>
      <c r="D494" s="7"/>
      <c r="E494" s="7"/>
      <c r="F494" s="7"/>
      <c r="G494" s="6"/>
    </row>
    <row r="495" spans="1:7" x14ac:dyDescent="0.25">
      <c r="A495" s="13"/>
      <c r="B495" s="4"/>
      <c r="C495" s="7"/>
      <c r="D495" s="7"/>
      <c r="E495" s="7"/>
      <c r="F495" s="7"/>
      <c r="G495" s="6"/>
    </row>
    <row r="496" spans="1:7" x14ac:dyDescent="0.25">
      <c r="A496" s="13"/>
      <c r="B496" s="4"/>
      <c r="C496" s="7"/>
      <c r="D496" s="7"/>
      <c r="E496" s="7"/>
      <c r="F496" s="7"/>
      <c r="G496" s="6"/>
    </row>
  </sheetData>
  <mergeCells count="10">
    <mergeCell ref="A5:A16"/>
    <mergeCell ref="A17:A28"/>
    <mergeCell ref="A29:A40"/>
    <mergeCell ref="A41:A52"/>
    <mergeCell ref="A113:A124"/>
    <mergeCell ref="A53:A64"/>
    <mergeCell ref="A65:A76"/>
    <mergeCell ref="A77:A88"/>
    <mergeCell ref="A89:A100"/>
    <mergeCell ref="A101:A112"/>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Northwestern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Butnik</dc:creator>
  <cp:lastModifiedBy>Brian John Drabik</cp:lastModifiedBy>
  <cp:lastPrinted>2019-01-31T22:17:00Z</cp:lastPrinted>
  <dcterms:created xsi:type="dcterms:W3CDTF">2019-01-10T20:23:45Z</dcterms:created>
  <dcterms:modified xsi:type="dcterms:W3CDTF">2019-01-31T22:30:10Z</dcterms:modified>
</cp:coreProperties>
</file>